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108" yWindow="-108" windowWidth="23256" windowHeight="12576" tabRatio="803"/>
  </bookViews>
  <sheets>
    <sheet name="見積表紙" sheetId="10" r:id="rId1"/>
    <sheet name="ライフサイクルコスト作成における留意事項" sheetId="27" r:id="rId2"/>
    <sheet name="様式４　ライフサイクルコスト（総括表）" sheetId="11" r:id="rId3"/>
    <sheet name="１．提案システム構築経費概算" sheetId="3" r:id="rId4"/>
    <sheet name="1-A.機能別カスタマイズ費用見積内訳" sheetId="28" r:id="rId5"/>
    <sheet name="２．提案ソフト等経費概算" sheetId="26" r:id="rId6"/>
    <sheet name="ソフトウェア等明細" sheetId="14" r:id="rId7"/>
    <sheet name="３．提案システム保守・運用等経費概算" sheetId="21" r:id="rId8"/>
    <sheet name="４．追加提案概算" sheetId="23" r:id="rId9"/>
  </sheets>
  <definedNames>
    <definedName name="_xlnm.Print_Area" localSheetId="3">'１．提案システム構築経費概算'!$A$1:$J$55</definedName>
    <definedName name="_xlnm.Print_Area" localSheetId="5">'２．提案ソフト等経費概算'!$A$1:$J$33</definedName>
    <definedName name="_xlnm.Print_Area" localSheetId="7">'３．提案システム保守・運用等経費概算'!$A$1:$M$32</definedName>
    <definedName name="_xlnm.Print_Area" localSheetId="1">ライフサイクルコスト作成における留意事項!$A$1:$D$18</definedName>
    <definedName name="_xlnm.Print_Area" localSheetId="0">見積表紙!$A$1:$J$9</definedName>
    <definedName name="_xlnm.Print_Area" localSheetId="2">'様式４　ライフサイクルコスト（総括表）'!$A$1:$G$45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4" i="11" l="1"/>
  <c r="I9" i="26" l="1"/>
  <c r="M18" i="23" l="1"/>
  <c r="M17" i="23"/>
  <c r="M16" i="23"/>
  <c r="M15" i="23"/>
  <c r="M14" i="23"/>
  <c r="M13" i="23"/>
  <c r="M12" i="23"/>
  <c r="M11" i="23"/>
  <c r="M10" i="23"/>
  <c r="M9" i="23"/>
  <c r="M8" i="23"/>
  <c r="M7" i="23"/>
  <c r="G27" i="21"/>
  <c r="H25" i="21"/>
  <c r="G25" i="21"/>
  <c r="G26" i="21" s="1"/>
  <c r="F25" i="21"/>
  <c r="F26" i="21" s="1"/>
  <c r="E25" i="21"/>
  <c r="E26" i="21" s="1"/>
  <c r="D25" i="21"/>
  <c r="L24" i="21"/>
  <c r="L20" i="21"/>
  <c r="L19" i="21"/>
  <c r="H17" i="21"/>
  <c r="G16" i="21"/>
  <c r="H15" i="21"/>
  <c r="H16" i="21" s="1"/>
  <c r="G15" i="21"/>
  <c r="F15" i="21"/>
  <c r="F16" i="21" s="1"/>
  <c r="E15" i="21"/>
  <c r="E16" i="21" s="1"/>
  <c r="D15" i="21"/>
  <c r="D16" i="21" s="1"/>
  <c r="L14" i="21"/>
  <c r="L13" i="21"/>
  <c r="L12" i="21"/>
  <c r="L11" i="21"/>
  <c r="F8" i="21"/>
  <c r="H7" i="21"/>
  <c r="H8" i="21" s="1"/>
  <c r="G7" i="21"/>
  <c r="F7" i="21"/>
  <c r="F28" i="21" s="1"/>
  <c r="E7" i="21"/>
  <c r="D7" i="21"/>
  <c r="L6" i="21"/>
  <c r="H26" i="26"/>
  <c r="G26" i="26"/>
  <c r="F26" i="26"/>
  <c r="E26" i="26"/>
  <c r="D26" i="26"/>
  <c r="I25" i="26"/>
  <c r="H21" i="26"/>
  <c r="G21" i="26"/>
  <c r="F21" i="26"/>
  <c r="F22" i="26" s="1"/>
  <c r="F23" i="26" s="1"/>
  <c r="E21" i="26"/>
  <c r="D21" i="26"/>
  <c r="D22" i="26" s="1"/>
  <c r="I20" i="26"/>
  <c r="I19" i="26"/>
  <c r="I18" i="26"/>
  <c r="I17" i="26"/>
  <c r="H13" i="26"/>
  <c r="G13" i="26"/>
  <c r="F13" i="26"/>
  <c r="E13" i="26"/>
  <c r="D13" i="26"/>
  <c r="I12" i="26"/>
  <c r="I11" i="26"/>
  <c r="I10" i="26"/>
  <c r="I8" i="26"/>
  <c r="I7" i="26"/>
  <c r="I6" i="26"/>
  <c r="B25" i="28"/>
  <c r="H48" i="3"/>
  <c r="G48" i="3" s="1"/>
  <c r="G47" i="3"/>
  <c r="G46" i="3"/>
  <c r="H42" i="3"/>
  <c r="G42" i="3" s="1"/>
  <c r="G41" i="3"/>
  <c r="G40" i="3"/>
  <c r="G39" i="3"/>
  <c r="G38" i="3"/>
  <c r="G37" i="3"/>
  <c r="H33" i="3"/>
  <c r="G33" i="3" s="1"/>
  <c r="G32" i="3"/>
  <c r="G31" i="3"/>
  <c r="G30" i="3"/>
  <c r="G29" i="3"/>
  <c r="H25" i="3"/>
  <c r="G25" i="3" s="1"/>
  <c r="G24" i="3"/>
  <c r="G23" i="3"/>
  <c r="G22" i="3"/>
  <c r="G21" i="3"/>
  <c r="G20" i="3"/>
  <c r="G19" i="3"/>
  <c r="G18" i="3"/>
  <c r="G17" i="3"/>
  <c r="G16" i="3"/>
  <c r="H12" i="3"/>
  <c r="G12" i="3" s="1"/>
  <c r="G11" i="3"/>
  <c r="G10" i="3"/>
  <c r="H7" i="3"/>
  <c r="G7" i="3" s="1"/>
  <c r="H6" i="3"/>
  <c r="G6" i="3" s="1"/>
  <c r="G5" i="3"/>
  <c r="F44" i="11"/>
  <c r="F42" i="11"/>
  <c r="B16" i="27"/>
  <c r="B15" i="27"/>
  <c r="B14" i="27"/>
  <c r="B13" i="27"/>
  <c r="B12" i="27"/>
  <c r="B11" i="27"/>
  <c r="B10" i="27"/>
  <c r="B9" i="27"/>
  <c r="B8" i="27"/>
  <c r="B7" i="27"/>
  <c r="B6" i="27"/>
  <c r="B5" i="27"/>
  <c r="B4" i="27"/>
  <c r="H43" i="3" l="1"/>
  <c r="G43" i="3" s="1"/>
  <c r="D9" i="21"/>
  <c r="D8" i="21"/>
  <c r="F43" i="11"/>
  <c r="F30" i="21"/>
  <c r="E17" i="21"/>
  <c r="D26" i="21"/>
  <c r="L26" i="21" s="1"/>
  <c r="F9" i="21"/>
  <c r="F41" i="11"/>
  <c r="F27" i="21"/>
  <c r="H26" i="21"/>
  <c r="H30" i="21" s="1"/>
  <c r="G17" i="21"/>
  <c r="H9" i="21"/>
  <c r="D17" i="21"/>
  <c r="I21" i="26"/>
  <c r="H22" i="26"/>
  <c r="H23" i="26" s="1"/>
  <c r="F29" i="26"/>
  <c r="E29" i="26"/>
  <c r="E27" i="26"/>
  <c r="I26" i="26"/>
  <c r="E28" i="26"/>
  <c r="G29" i="26"/>
  <c r="D29" i="26"/>
  <c r="I13" i="26"/>
  <c r="I29" i="26" s="1"/>
  <c r="D14" i="26"/>
  <c r="H29" i="26"/>
  <c r="H14" i="26"/>
  <c r="H15" i="26" s="1"/>
  <c r="G51" i="3"/>
  <c r="H8" i="3"/>
  <c r="H13" i="3"/>
  <c r="G13" i="3" s="1"/>
  <c r="H49" i="3"/>
  <c r="G49" i="3" s="1"/>
  <c r="H51" i="3"/>
  <c r="F14" i="26"/>
  <c r="F15" i="26" s="1"/>
  <c r="G27" i="26"/>
  <c r="H26" i="3"/>
  <c r="G26" i="3" s="1"/>
  <c r="H34" i="3"/>
  <c r="G34" i="3" s="1"/>
  <c r="D23" i="26"/>
  <c r="E28" i="21"/>
  <c r="E8" i="21"/>
  <c r="E30" i="21" s="1"/>
  <c r="G28" i="21"/>
  <c r="G8" i="21"/>
  <c r="L16" i="21"/>
  <c r="L15" i="21"/>
  <c r="F17" i="21"/>
  <c r="L21" i="21"/>
  <c r="E27" i="21"/>
  <c r="D28" i="21"/>
  <c r="H28" i="21"/>
  <c r="M19" i="23"/>
  <c r="M20" i="23" s="1"/>
  <c r="F45" i="11" s="1"/>
  <c r="E14" i="26"/>
  <c r="E15" i="26" s="1"/>
  <c r="G14" i="26"/>
  <c r="G15" i="26" s="1"/>
  <c r="E22" i="26"/>
  <c r="E23" i="26" s="1"/>
  <c r="G22" i="26"/>
  <c r="G23" i="26" s="1"/>
  <c r="D27" i="26"/>
  <c r="F27" i="26"/>
  <c r="H27" i="26"/>
  <c r="H31" i="26" s="1"/>
  <c r="L7" i="21"/>
  <c r="L28" i="21" s="1"/>
  <c r="L25" i="21"/>
  <c r="F31" i="26" l="1"/>
  <c r="G53" i="3"/>
  <c r="H44" i="3"/>
  <c r="G44" i="3" s="1"/>
  <c r="F16" i="11" s="1"/>
  <c r="H27" i="21"/>
  <c r="D27" i="21"/>
  <c r="L27" i="21" s="1"/>
  <c r="F35" i="11" s="1"/>
  <c r="L17" i="21"/>
  <c r="F33" i="11" s="1"/>
  <c r="D30" i="21"/>
  <c r="D31" i="26"/>
  <c r="I27" i="26"/>
  <c r="E9" i="21"/>
  <c r="F28" i="26"/>
  <c r="I23" i="26"/>
  <c r="F25" i="11" s="1"/>
  <c r="L22" i="21"/>
  <c r="F34" i="11" s="1"/>
  <c r="G31" i="26"/>
  <c r="H27" i="3"/>
  <c r="G27" i="3" s="1"/>
  <c r="F15" i="11" s="1"/>
  <c r="G8" i="3"/>
  <c r="I14" i="26"/>
  <c r="H14" i="3"/>
  <c r="G14" i="3" s="1"/>
  <c r="F14" i="11" s="1"/>
  <c r="L8" i="21"/>
  <c r="L30" i="21" s="1"/>
  <c r="E31" i="26"/>
  <c r="H50" i="3"/>
  <c r="G50" i="3" s="1"/>
  <c r="F17" i="11" s="1"/>
  <c r="G30" i="21"/>
  <c r="G9" i="21"/>
  <c r="H28" i="26"/>
  <c r="D28" i="26"/>
  <c r="I22" i="26"/>
  <c r="H35" i="3"/>
  <c r="G35" i="3" s="1"/>
  <c r="H53" i="3"/>
  <c r="G28" i="26"/>
  <c r="D15" i="26"/>
  <c r="I15" i="26" s="1"/>
  <c r="H55" i="3" l="1"/>
  <c r="I31" i="26"/>
  <c r="I28" i="26"/>
  <c r="F26" i="11" s="1"/>
  <c r="G55" i="3"/>
  <c r="F18" i="11" s="1"/>
  <c r="F13" i="11"/>
  <c r="L9" i="21"/>
  <c r="L32" i="21" l="1"/>
  <c r="F36" i="11" s="1"/>
  <c r="F32" i="11"/>
  <c r="I33" i="26"/>
  <c r="F27" i="11" s="1"/>
</calcChain>
</file>

<file path=xl/sharedStrings.xml><?xml version="1.0" encoding="utf-8"?>
<sst xmlns="http://schemas.openxmlformats.org/spreadsheetml/2006/main" count="349" uniqueCount="211">
  <si>
    <t>項目</t>
    <rPh sb="0" eb="2">
      <t>コウモク</t>
    </rPh>
    <phoneticPr fontId="1"/>
  </si>
  <si>
    <t>要件定義</t>
    <rPh sb="0" eb="2">
      <t>ヨウケン</t>
    </rPh>
    <rPh sb="2" eb="4">
      <t>テイギ</t>
    </rPh>
    <phoneticPr fontId="1"/>
  </si>
  <si>
    <t>基本設計</t>
    <rPh sb="0" eb="2">
      <t>キホン</t>
    </rPh>
    <rPh sb="2" eb="4">
      <t>セッケイ</t>
    </rPh>
    <phoneticPr fontId="1"/>
  </si>
  <si>
    <t>詳細設計</t>
    <rPh sb="0" eb="2">
      <t>ショウサイ</t>
    </rPh>
    <rPh sb="2" eb="4">
      <t>セッケイ</t>
    </rPh>
    <phoneticPr fontId="1"/>
  </si>
  <si>
    <t>プログラミング</t>
    <phoneticPr fontId="1"/>
  </si>
  <si>
    <t>開発</t>
    <rPh sb="0" eb="2">
      <t>カイハツ</t>
    </rPh>
    <phoneticPr fontId="1"/>
  </si>
  <si>
    <t>テスト</t>
    <phoneticPr fontId="1"/>
  </si>
  <si>
    <t>プログラム設計</t>
    <rPh sb="5" eb="7">
      <t>セッケイ</t>
    </rPh>
    <phoneticPr fontId="1"/>
  </si>
  <si>
    <t>単体テスト</t>
    <rPh sb="0" eb="2">
      <t>タンタイ</t>
    </rPh>
    <phoneticPr fontId="1"/>
  </si>
  <si>
    <t>結合テスト</t>
    <rPh sb="0" eb="2">
      <t>ケツゴウ</t>
    </rPh>
    <phoneticPr fontId="1"/>
  </si>
  <si>
    <t>総合テスト</t>
    <rPh sb="0" eb="2">
      <t>ソウゴウ</t>
    </rPh>
    <phoneticPr fontId="1"/>
  </si>
  <si>
    <t>運用</t>
    <rPh sb="0" eb="2">
      <t>ウンヨウ</t>
    </rPh>
    <phoneticPr fontId="1"/>
  </si>
  <si>
    <t>マニュアル作成</t>
    <rPh sb="5" eb="7">
      <t>サクセイ</t>
    </rPh>
    <phoneticPr fontId="1"/>
  </si>
  <si>
    <t>検証</t>
    <rPh sb="0" eb="2">
      <t>ケンショウ</t>
    </rPh>
    <phoneticPr fontId="1"/>
  </si>
  <si>
    <t>ユーザー検証</t>
    <rPh sb="4" eb="6">
      <t>ケンショウ</t>
    </rPh>
    <phoneticPr fontId="1"/>
  </si>
  <si>
    <t>プロジェクト管理</t>
    <rPh sb="6" eb="8">
      <t>カンリ</t>
    </rPh>
    <phoneticPr fontId="1"/>
  </si>
  <si>
    <t>データ変換</t>
    <rPh sb="3" eb="5">
      <t>ヘンカン</t>
    </rPh>
    <phoneticPr fontId="1"/>
  </si>
  <si>
    <t>運用研修</t>
    <rPh sb="0" eb="2">
      <t>ウンヨウ</t>
    </rPh>
    <rPh sb="2" eb="4">
      <t>ケンシュウ</t>
    </rPh>
    <phoneticPr fontId="1"/>
  </si>
  <si>
    <t>その他</t>
    <rPh sb="2" eb="3">
      <t>タ</t>
    </rPh>
    <phoneticPr fontId="1"/>
  </si>
  <si>
    <t>データ抽出</t>
    <rPh sb="3" eb="5">
      <t>チュウシュツ</t>
    </rPh>
    <phoneticPr fontId="1"/>
  </si>
  <si>
    <t>システム運用設計</t>
    <rPh sb="4" eb="6">
      <t>ウンヨウ</t>
    </rPh>
    <rPh sb="6" eb="8">
      <t>セッケイ</t>
    </rPh>
    <phoneticPr fontId="1"/>
  </si>
  <si>
    <t>稼働</t>
    <rPh sb="0" eb="2">
      <t>カドウ</t>
    </rPh>
    <phoneticPr fontId="1"/>
  </si>
  <si>
    <t>本番稼働支援</t>
    <rPh sb="0" eb="2">
      <t>ホンバン</t>
    </rPh>
    <rPh sb="2" eb="4">
      <t>カドウ</t>
    </rPh>
    <rPh sb="4" eb="6">
      <t>シエン</t>
    </rPh>
    <phoneticPr fontId="1"/>
  </si>
  <si>
    <t>対応工数
（人月）</t>
    <rPh sb="0" eb="2">
      <t>タイオウ</t>
    </rPh>
    <rPh sb="2" eb="4">
      <t>コウスウ</t>
    </rPh>
    <rPh sb="6" eb="8">
      <t>ニンゲツ</t>
    </rPh>
    <phoneticPr fontId="1"/>
  </si>
  <si>
    <t>備考
（詳細）</t>
    <rPh sb="0" eb="2">
      <t>ビコウ</t>
    </rPh>
    <rPh sb="4" eb="6">
      <t>ショウサイ</t>
    </rPh>
    <phoneticPr fontId="1"/>
  </si>
  <si>
    <t>対応期間
（月）</t>
    <rPh sb="0" eb="2">
      <t>タイオウ</t>
    </rPh>
    <rPh sb="2" eb="4">
      <t>キカン</t>
    </rPh>
    <rPh sb="6" eb="7">
      <t>ツキ</t>
    </rPh>
    <phoneticPr fontId="1"/>
  </si>
  <si>
    <t>1.1</t>
    <phoneticPr fontId="1"/>
  </si>
  <si>
    <t>2.1</t>
    <phoneticPr fontId="1"/>
  </si>
  <si>
    <t>3.1</t>
    <phoneticPr fontId="1"/>
  </si>
  <si>
    <t>合計</t>
    <rPh sb="0" eb="2">
      <t>ゴウケイ</t>
    </rPh>
    <phoneticPr fontId="1"/>
  </si>
  <si>
    <t>想定成果物</t>
    <rPh sb="0" eb="2">
      <t>ソウテイ</t>
    </rPh>
    <rPh sb="2" eb="5">
      <t>セイカブツ</t>
    </rPh>
    <phoneticPr fontId="1"/>
  </si>
  <si>
    <t>税抜</t>
    <rPh sb="0" eb="2">
      <t>ゼイヌキ</t>
    </rPh>
    <phoneticPr fontId="1"/>
  </si>
  <si>
    <t>消費税</t>
    <rPh sb="0" eb="3">
      <t>ショウヒゼイ</t>
    </rPh>
    <phoneticPr fontId="1"/>
  </si>
  <si>
    <t>総計</t>
    <rPh sb="0" eb="2">
      <t>ソウケイ</t>
    </rPh>
    <phoneticPr fontId="1"/>
  </si>
  <si>
    <t>単価、人月単価
（円）</t>
    <rPh sb="0" eb="2">
      <t>タンカ</t>
    </rPh>
    <rPh sb="3" eb="5">
      <t>ニンゲツ</t>
    </rPh>
    <rPh sb="5" eb="7">
      <t>タンカ</t>
    </rPh>
    <rPh sb="9" eb="10">
      <t>エン</t>
    </rPh>
    <phoneticPr fontId="1"/>
  </si>
  <si>
    <t>単年度保守・運用費用（円）</t>
    <rPh sb="0" eb="3">
      <t>タンネンド</t>
    </rPh>
    <rPh sb="3" eb="5">
      <t>ホシュ</t>
    </rPh>
    <rPh sb="6" eb="8">
      <t>ウンヨウ</t>
    </rPh>
    <rPh sb="8" eb="10">
      <t>ヒヨウ</t>
    </rPh>
    <rPh sb="11" eb="12">
      <t>エン</t>
    </rPh>
    <phoneticPr fontId="1"/>
  </si>
  <si>
    <t>1.2</t>
    <phoneticPr fontId="1"/>
  </si>
  <si>
    <t>運用支援</t>
    <rPh sb="0" eb="2">
      <t>ウンヨウ</t>
    </rPh>
    <rPh sb="2" eb="4">
      <t>シエン</t>
    </rPh>
    <phoneticPr fontId="1"/>
  </si>
  <si>
    <t>ヘルプデスク</t>
    <phoneticPr fontId="1"/>
  </si>
  <si>
    <t>リース費用（円）</t>
    <rPh sb="3" eb="5">
      <t>ヒヨウ</t>
    </rPh>
    <rPh sb="6" eb="7">
      <t>エン</t>
    </rPh>
    <phoneticPr fontId="1"/>
  </si>
  <si>
    <t>合計
（円）</t>
    <rPh sb="0" eb="2">
      <t>ゴウケイ</t>
    </rPh>
    <rPh sb="4" eb="5">
      <t>エン</t>
    </rPh>
    <phoneticPr fontId="1"/>
  </si>
  <si>
    <t>品目または内容</t>
    <rPh sb="0" eb="2">
      <t>ヒンモク</t>
    </rPh>
    <rPh sb="5" eb="7">
      <t>ナイヨウ</t>
    </rPh>
    <phoneticPr fontId="1"/>
  </si>
  <si>
    <t>件名</t>
    <rPh sb="0" eb="2">
      <t>ケンメイ</t>
    </rPh>
    <phoneticPr fontId="1"/>
  </si>
  <si>
    <t>住所</t>
    <rPh sb="0" eb="2">
      <t>ジュウショ</t>
    </rPh>
    <phoneticPr fontId="1"/>
  </si>
  <si>
    <t>会社名</t>
    <rPh sb="0" eb="2">
      <t>カイシャ</t>
    </rPh>
    <rPh sb="2" eb="3">
      <t>メイ</t>
    </rPh>
    <phoneticPr fontId="1"/>
  </si>
  <si>
    <t>電話番号</t>
    <rPh sb="0" eb="2">
      <t>デンワ</t>
    </rPh>
    <rPh sb="2" eb="4">
      <t>バンゴウ</t>
    </rPh>
    <phoneticPr fontId="1"/>
  </si>
  <si>
    <t>担当者名</t>
    <rPh sb="0" eb="3">
      <t>タントウシャ</t>
    </rPh>
    <rPh sb="3" eb="4">
      <t>メイ</t>
    </rPh>
    <phoneticPr fontId="1"/>
  </si>
  <si>
    <t>E-MAIL</t>
    <phoneticPr fontId="1"/>
  </si>
  <si>
    <t>見積日</t>
    <rPh sb="0" eb="2">
      <t>ミツモリ</t>
    </rPh>
    <rPh sb="2" eb="3">
      <t>ビ</t>
    </rPh>
    <phoneticPr fontId="1"/>
  </si>
  <si>
    <t>見積有効期限</t>
    <rPh sb="0" eb="2">
      <t>ミツモリ</t>
    </rPh>
    <rPh sb="2" eb="4">
      <t>ユウコウ</t>
    </rPh>
    <rPh sb="4" eb="6">
      <t>キゲン</t>
    </rPh>
    <phoneticPr fontId="1"/>
  </si>
  <si>
    <t>見積総額
（円）</t>
    <rPh sb="0" eb="2">
      <t>ミツモリ</t>
    </rPh>
    <rPh sb="2" eb="3">
      <t>ソウ</t>
    </rPh>
    <rPh sb="3" eb="4">
      <t>ガク</t>
    </rPh>
    <rPh sb="6" eb="7">
      <t>エン</t>
    </rPh>
    <phoneticPr fontId="1"/>
  </si>
  <si>
    <t>4.1</t>
    <phoneticPr fontId="1"/>
  </si>
  <si>
    <t>ソフトウェア</t>
    <phoneticPr fontId="1"/>
  </si>
  <si>
    <t>項　　目</t>
    <rPh sb="0" eb="1">
      <t>コウ</t>
    </rPh>
    <rPh sb="3" eb="4">
      <t>メ</t>
    </rPh>
    <phoneticPr fontId="9"/>
  </si>
  <si>
    <t>積算根拠</t>
    <rPh sb="0" eb="2">
      <t>セキサン</t>
    </rPh>
    <rPh sb="2" eb="4">
      <t>コンキョ</t>
    </rPh>
    <phoneticPr fontId="9"/>
  </si>
  <si>
    <t>内　　　容</t>
    <rPh sb="0" eb="1">
      <t>ウチ</t>
    </rPh>
    <rPh sb="4" eb="5">
      <t>カタチ</t>
    </rPh>
    <phoneticPr fontId="9"/>
  </si>
  <si>
    <t>金額（税込み）</t>
    <rPh sb="0" eb="1">
      <t>キン</t>
    </rPh>
    <rPh sb="1" eb="2">
      <t>ガク</t>
    </rPh>
    <rPh sb="3" eb="5">
      <t>ゼイコ</t>
    </rPh>
    <phoneticPr fontId="9"/>
  </si>
  <si>
    <t>積算根拠（人月）</t>
    <rPh sb="0" eb="2">
      <t>セキサン</t>
    </rPh>
    <rPh sb="2" eb="4">
      <t>コンキョ</t>
    </rPh>
    <rPh sb="5" eb="6">
      <t>ニン</t>
    </rPh>
    <rPh sb="6" eb="7">
      <t>ゲツ</t>
    </rPh>
    <phoneticPr fontId="9"/>
  </si>
  <si>
    <t>その他（内容欄へ簡潔に記入すること）</t>
    <rPh sb="2" eb="3">
      <t>タ</t>
    </rPh>
    <rPh sb="4" eb="6">
      <t>ナイヨウ</t>
    </rPh>
    <rPh sb="6" eb="7">
      <t>ラン</t>
    </rPh>
    <rPh sb="8" eb="10">
      <t>カンケツ</t>
    </rPh>
    <rPh sb="11" eb="13">
      <t>キニュウ</t>
    </rPh>
    <phoneticPr fontId="9"/>
  </si>
  <si>
    <t>合　　計</t>
    <rPh sb="0" eb="1">
      <t>ゴウ</t>
    </rPh>
    <rPh sb="3" eb="4">
      <t>ケイ</t>
    </rPh>
    <phoneticPr fontId="9"/>
  </si>
  <si>
    <t>提案システムに係る保守</t>
    <rPh sb="0" eb="2">
      <t>テイアン</t>
    </rPh>
    <rPh sb="7" eb="8">
      <t>カカ</t>
    </rPh>
    <rPh sb="9" eb="11">
      <t>ホシュ</t>
    </rPh>
    <phoneticPr fontId="9"/>
  </si>
  <si>
    <t>提案システムに係る運用</t>
    <rPh sb="9" eb="11">
      <t>ウンヨウ</t>
    </rPh>
    <phoneticPr fontId="9"/>
  </si>
  <si>
    <t>提案システムからデータを抽出した際の作業</t>
    <rPh sb="0" eb="2">
      <t>テイアン</t>
    </rPh>
    <rPh sb="12" eb="14">
      <t>チュウシュツ</t>
    </rPh>
    <rPh sb="16" eb="17">
      <t>サイ</t>
    </rPh>
    <rPh sb="18" eb="20">
      <t>サギョウ</t>
    </rPh>
    <phoneticPr fontId="9"/>
  </si>
  <si>
    <t>経費の掛からない項目は、金額欄に「０」と記入すること。</t>
    <rPh sb="0" eb="2">
      <t>ケイヒ</t>
    </rPh>
    <rPh sb="3" eb="4">
      <t>カ</t>
    </rPh>
    <rPh sb="8" eb="10">
      <t>コウモク</t>
    </rPh>
    <rPh sb="12" eb="14">
      <t>キンガク</t>
    </rPh>
    <rPh sb="14" eb="15">
      <t>ラン</t>
    </rPh>
    <rPh sb="20" eb="22">
      <t>キニュウ</t>
    </rPh>
    <phoneticPr fontId="14"/>
  </si>
  <si>
    <t>値引き価格の記入をしないこと。</t>
    <rPh sb="0" eb="2">
      <t>ネビ</t>
    </rPh>
    <rPh sb="3" eb="5">
      <t>カカク</t>
    </rPh>
    <rPh sb="6" eb="8">
      <t>キニュウ</t>
    </rPh>
    <phoneticPr fontId="9"/>
  </si>
  <si>
    <t>所在地　</t>
    <rPh sb="0" eb="1">
      <t>トコロ</t>
    </rPh>
    <rPh sb="1" eb="2">
      <t>ザイ</t>
    </rPh>
    <rPh sb="2" eb="3">
      <t>チ</t>
    </rPh>
    <phoneticPr fontId="9"/>
  </si>
  <si>
    <t>代表者　</t>
    <rPh sb="0" eb="1">
      <t>ダイ</t>
    </rPh>
    <rPh sb="1" eb="2">
      <t>オモテ</t>
    </rPh>
    <rPh sb="2" eb="3">
      <t>シャ</t>
    </rPh>
    <phoneticPr fontId="9"/>
  </si>
  <si>
    <t>電   話　</t>
    <rPh sb="0" eb="1">
      <t>デン</t>
    </rPh>
    <rPh sb="4" eb="5">
      <t>ハナシ</t>
    </rPh>
    <phoneticPr fontId="1"/>
  </si>
  <si>
    <t>会社名　</t>
    <rPh sb="0" eb="3">
      <t>カイシャメイ</t>
    </rPh>
    <phoneticPr fontId="9"/>
  </si>
  <si>
    <t>税率10%</t>
    <rPh sb="0" eb="2">
      <t>ゼイリツ</t>
    </rPh>
    <phoneticPr fontId="1"/>
  </si>
  <si>
    <t>運用管理、報告</t>
    <phoneticPr fontId="1"/>
  </si>
  <si>
    <t>環境構築</t>
    <rPh sb="0" eb="2">
      <t>カンキョウ</t>
    </rPh>
    <rPh sb="2" eb="4">
      <t>コウチク</t>
    </rPh>
    <phoneticPr fontId="1"/>
  </si>
  <si>
    <t>データ移行</t>
    <rPh sb="3" eb="5">
      <t>イコウ</t>
    </rPh>
    <phoneticPr fontId="1"/>
  </si>
  <si>
    <t>1.3</t>
    <phoneticPr fontId="1"/>
  </si>
  <si>
    <t>ソフトウェア明細</t>
    <rPh sb="6" eb="8">
      <t>メイサイ</t>
    </rPh>
    <phoneticPr fontId="1"/>
  </si>
  <si>
    <t>項番</t>
    <rPh sb="0" eb="1">
      <t>コウ</t>
    </rPh>
    <rPh sb="1" eb="2">
      <t>バン</t>
    </rPh>
    <phoneticPr fontId="1"/>
  </si>
  <si>
    <t>品名</t>
    <rPh sb="0" eb="2">
      <t>ヒンメイ</t>
    </rPh>
    <phoneticPr fontId="1"/>
  </si>
  <si>
    <t>数量</t>
    <rPh sb="0" eb="2">
      <t>スウリョウ</t>
    </rPh>
    <phoneticPr fontId="1"/>
  </si>
  <si>
    <t>システム保守</t>
    <rPh sb="4" eb="6">
      <t>ホシュ</t>
    </rPh>
    <phoneticPr fontId="1"/>
  </si>
  <si>
    <t>保守</t>
    <rPh sb="0" eb="2">
      <t>ホシュ</t>
    </rPh>
    <phoneticPr fontId="1"/>
  </si>
  <si>
    <t>プロジェクト管理</t>
    <rPh sb="6" eb="8">
      <t>カンリ</t>
    </rPh>
    <phoneticPr fontId="9"/>
  </si>
  <si>
    <t>リプレイスに伴うデータ抽出</t>
    <rPh sb="6" eb="7">
      <t>トモナ</t>
    </rPh>
    <rPh sb="11" eb="13">
      <t>チュウシュツ</t>
    </rPh>
    <phoneticPr fontId="9"/>
  </si>
  <si>
    <t>データ分析</t>
    <rPh sb="3" eb="5">
      <t>ブンセキ</t>
    </rPh>
    <phoneticPr fontId="1"/>
  </si>
  <si>
    <t>定例報告</t>
    <rPh sb="0" eb="2">
      <t>テイレイ</t>
    </rPh>
    <rPh sb="2" eb="4">
      <t>ホウコク</t>
    </rPh>
    <phoneticPr fontId="1"/>
  </si>
  <si>
    <t>消費税は１０％とする。</t>
    <rPh sb="0" eb="3">
      <t>ショウヒゼイ</t>
    </rPh>
    <phoneticPr fontId="9"/>
  </si>
  <si>
    <t>税額</t>
    <rPh sb="0" eb="2">
      <t>ゼイガク</t>
    </rPh>
    <phoneticPr fontId="1"/>
  </si>
  <si>
    <t>小計（税抜き）</t>
    <rPh sb="0" eb="2">
      <t>ショウケイ</t>
    </rPh>
    <rPh sb="3" eb="4">
      <t>ゼイ</t>
    </rPh>
    <rPh sb="4" eb="5">
      <t>ヌ</t>
    </rPh>
    <phoneticPr fontId="1"/>
  </si>
  <si>
    <t>その他</t>
    <rPh sb="2" eb="3">
      <t>ホカ</t>
    </rPh>
    <phoneticPr fontId="1"/>
  </si>
  <si>
    <t>運用および検証費用</t>
    <rPh sb="0" eb="2">
      <t>ウンヨウ</t>
    </rPh>
    <rPh sb="5" eb="7">
      <t>ケンショウ</t>
    </rPh>
    <rPh sb="7" eb="9">
      <t>ヒヨウ</t>
    </rPh>
    <phoneticPr fontId="9"/>
  </si>
  <si>
    <t>運用、検証、稼働</t>
    <rPh sb="0" eb="2">
      <t>ウンヨウ</t>
    </rPh>
    <rPh sb="3" eb="5">
      <t>ケンショウ</t>
    </rPh>
    <rPh sb="6" eb="8">
      <t>カドウ</t>
    </rPh>
    <phoneticPr fontId="9"/>
  </si>
  <si>
    <t>ソフトウェア</t>
    <phoneticPr fontId="9"/>
  </si>
  <si>
    <t>4.その他</t>
    <rPh sb="4" eb="5">
      <t>タ</t>
    </rPh>
    <phoneticPr fontId="1"/>
  </si>
  <si>
    <t>小計（税込み）</t>
    <rPh sb="0" eb="2">
      <t>ショウケイ</t>
    </rPh>
    <rPh sb="3" eb="5">
      <t>ゼイコ</t>
    </rPh>
    <phoneticPr fontId="1"/>
  </si>
  <si>
    <t>■構築委託料</t>
    <rPh sb="1" eb="3">
      <t>コウチク</t>
    </rPh>
    <rPh sb="3" eb="5">
      <t>イタク</t>
    </rPh>
    <rPh sb="5" eb="6">
      <t>リョウ</t>
    </rPh>
    <phoneticPr fontId="1"/>
  </si>
  <si>
    <t>■保守・運用料</t>
    <rPh sb="1" eb="3">
      <t>ホシュ</t>
    </rPh>
    <rPh sb="4" eb="6">
      <t>ウンヨウ</t>
    </rPh>
    <rPh sb="6" eb="7">
      <t>リョウ</t>
    </rPh>
    <phoneticPr fontId="1"/>
  </si>
  <si>
    <t>1.4</t>
    <phoneticPr fontId="1"/>
  </si>
  <si>
    <t>小計</t>
    <rPh sb="0" eb="2">
      <t>ショウケイ</t>
    </rPh>
    <phoneticPr fontId="1"/>
  </si>
  <si>
    <t>設計</t>
    <rPh sb="0" eb="2">
      <t>セッケイ</t>
    </rPh>
    <phoneticPr fontId="1"/>
  </si>
  <si>
    <t>サーバ等設定</t>
    <rPh sb="3" eb="4">
      <t>トウ</t>
    </rPh>
    <rPh sb="4" eb="6">
      <t>セッテイ</t>
    </rPh>
    <phoneticPr fontId="1"/>
  </si>
  <si>
    <t>１．提案システム構築経費概算</t>
    <rPh sb="12" eb="14">
      <t>ガイサン</t>
    </rPh>
    <phoneticPr fontId="9"/>
  </si>
  <si>
    <t>ライフサイクルコスト作成における留意事項</t>
    <rPh sb="10" eb="12">
      <t>サクセイ</t>
    </rPh>
    <rPh sb="16" eb="18">
      <t>リュウイ</t>
    </rPh>
    <rPh sb="18" eb="20">
      <t>ジコウ</t>
    </rPh>
    <phoneticPr fontId="1"/>
  </si>
  <si>
    <t>大項目</t>
    <rPh sb="0" eb="3">
      <t>ダイコウモク</t>
    </rPh>
    <phoneticPr fontId="1"/>
  </si>
  <si>
    <t>No.</t>
    <phoneticPr fontId="1"/>
  </si>
  <si>
    <t>内容</t>
    <rPh sb="0" eb="2">
      <t>ナイヨウ</t>
    </rPh>
    <phoneticPr fontId="1"/>
  </si>
  <si>
    <t>共通</t>
    <rPh sb="0" eb="2">
      <t>キョウツウ</t>
    </rPh>
    <phoneticPr fontId="1"/>
  </si>
  <si>
    <t>構築委託</t>
    <rPh sb="0" eb="2">
      <t>コウチク</t>
    </rPh>
    <rPh sb="2" eb="4">
      <t>イタク</t>
    </rPh>
    <phoneticPr fontId="1"/>
  </si>
  <si>
    <t>（任意）</t>
    <rPh sb="1" eb="3">
      <t>ニンイ</t>
    </rPh>
    <phoneticPr fontId="1"/>
  </si>
  <si>
    <t>サービス利用</t>
    <rPh sb="4" eb="6">
      <t>リヨウ</t>
    </rPh>
    <phoneticPr fontId="1"/>
  </si>
  <si>
    <t>リース</t>
    <phoneticPr fontId="1"/>
  </si>
  <si>
    <t>保守・運用</t>
    <rPh sb="0" eb="2">
      <t>ホシュ</t>
    </rPh>
    <rPh sb="3" eb="5">
      <t>ウンヨウ</t>
    </rPh>
    <phoneticPr fontId="1"/>
  </si>
  <si>
    <t>「１．提案システム構築経費概算」が、本構築委託業務に係る費用とする。</t>
    <phoneticPr fontId="1"/>
  </si>
  <si>
    <t>型名</t>
    <rPh sb="1" eb="2">
      <t>メイ</t>
    </rPh>
    <phoneticPr fontId="1"/>
  </si>
  <si>
    <t>構築委託</t>
    <rPh sb="0" eb="2">
      <t>コウチク</t>
    </rPh>
    <rPh sb="2" eb="4">
      <t>イタク</t>
    </rPh>
    <phoneticPr fontId="7"/>
  </si>
  <si>
    <t>追加提案における構築時に係る費用</t>
    <rPh sb="0" eb="2">
      <t>ツイカ</t>
    </rPh>
    <rPh sb="2" eb="4">
      <t>テイアン</t>
    </rPh>
    <rPh sb="8" eb="10">
      <t>コウチク</t>
    </rPh>
    <rPh sb="10" eb="11">
      <t>ジ</t>
    </rPh>
    <rPh sb="12" eb="13">
      <t>カカ</t>
    </rPh>
    <rPh sb="14" eb="16">
      <t>ヒヨウ</t>
    </rPh>
    <phoneticPr fontId="1"/>
  </si>
  <si>
    <t>サービス利用</t>
    <rPh sb="4" eb="6">
      <t>リヨウ</t>
    </rPh>
    <phoneticPr fontId="7"/>
  </si>
  <si>
    <t>追加提案におけるサービス利用に係る費用</t>
    <rPh sb="0" eb="2">
      <t>ツイカ</t>
    </rPh>
    <rPh sb="2" eb="4">
      <t>テイアン</t>
    </rPh>
    <rPh sb="12" eb="14">
      <t>リヨウ</t>
    </rPh>
    <rPh sb="15" eb="16">
      <t>カカ</t>
    </rPh>
    <rPh sb="17" eb="19">
      <t>ヒヨウ</t>
    </rPh>
    <phoneticPr fontId="1"/>
  </si>
  <si>
    <t>リース</t>
  </si>
  <si>
    <t>追加提案におけるリースに係る費用</t>
    <rPh sb="0" eb="2">
      <t>ツイカ</t>
    </rPh>
    <rPh sb="2" eb="4">
      <t>テイアン</t>
    </rPh>
    <rPh sb="12" eb="13">
      <t>カカ</t>
    </rPh>
    <rPh sb="14" eb="16">
      <t>ヒヨウ</t>
    </rPh>
    <phoneticPr fontId="1"/>
  </si>
  <si>
    <t>追加提案における保守・運用に係る費用</t>
    <rPh sb="0" eb="2">
      <t>ツイカ</t>
    </rPh>
    <rPh sb="2" eb="4">
      <t>テイアン</t>
    </rPh>
    <rPh sb="8" eb="10">
      <t>ホシュ</t>
    </rPh>
    <rPh sb="11" eb="13">
      <t>ウンヨウ</t>
    </rPh>
    <rPh sb="14" eb="15">
      <t>カカ</t>
    </rPh>
    <rPh sb="16" eb="18">
      <t>ヒヨウ</t>
    </rPh>
    <phoneticPr fontId="1"/>
  </si>
  <si>
    <t>金額（税抜き）</t>
    <rPh sb="0" eb="1">
      <t>キン</t>
    </rPh>
    <rPh sb="1" eb="2">
      <t>ガク</t>
    </rPh>
    <rPh sb="3" eb="4">
      <t>ゼイ</t>
    </rPh>
    <rPh sb="4" eb="5">
      <t>ヌ</t>
    </rPh>
    <phoneticPr fontId="9"/>
  </si>
  <si>
    <t>税抜き</t>
    <rPh sb="0" eb="2">
      <t>ゼイヌキ</t>
    </rPh>
    <phoneticPr fontId="1"/>
  </si>
  <si>
    <t>パッケージ</t>
    <phoneticPr fontId="9"/>
  </si>
  <si>
    <t>パッケージ</t>
    <phoneticPr fontId="1"/>
  </si>
  <si>
    <t>1.パッケージ</t>
    <phoneticPr fontId="1"/>
  </si>
  <si>
    <t>パッケージ費用</t>
    <rPh sb="5" eb="7">
      <t>ヒヨウ</t>
    </rPh>
    <phoneticPr fontId="1"/>
  </si>
  <si>
    <t>3.2</t>
    <phoneticPr fontId="1"/>
  </si>
  <si>
    <t>2.プロジェクト管理</t>
    <rPh sb="8" eb="10">
      <t>カンリ</t>
    </rPh>
    <phoneticPr fontId="1"/>
  </si>
  <si>
    <t>■追加提案料</t>
    <rPh sb="1" eb="3">
      <t>ツイカ</t>
    </rPh>
    <rPh sb="3" eb="5">
      <t>テイアン</t>
    </rPh>
    <rPh sb="5" eb="6">
      <t>リョウ</t>
    </rPh>
    <phoneticPr fontId="1"/>
  </si>
  <si>
    <t>1.提案システムに係る保守</t>
    <rPh sb="2" eb="4">
      <t>テイアン</t>
    </rPh>
    <rPh sb="9" eb="10">
      <t>カカ</t>
    </rPh>
    <rPh sb="11" eb="13">
      <t>ホシュ</t>
    </rPh>
    <phoneticPr fontId="1"/>
  </si>
  <si>
    <t>2.提案システムに係る運用</t>
    <rPh sb="2" eb="4">
      <t>テイアン</t>
    </rPh>
    <rPh sb="9" eb="10">
      <t>カカ</t>
    </rPh>
    <rPh sb="11" eb="13">
      <t>ウンヨウ</t>
    </rPh>
    <phoneticPr fontId="1"/>
  </si>
  <si>
    <t>１．提案システム構築経費概算</t>
    <phoneticPr fontId="1"/>
  </si>
  <si>
    <t>1.追加提案</t>
    <rPh sb="2" eb="4">
      <t>ツイカ</t>
    </rPh>
    <rPh sb="4" eb="6">
      <t>テイアン</t>
    </rPh>
    <phoneticPr fontId="1"/>
  </si>
  <si>
    <t>■追加提案料</t>
    <phoneticPr fontId="1"/>
  </si>
  <si>
    <t>（様式４）</t>
    <rPh sb="1" eb="3">
      <t>ヨウシキ</t>
    </rPh>
    <phoneticPr fontId="9"/>
  </si>
  <si>
    <t>（様式４）</t>
    <phoneticPr fontId="9"/>
  </si>
  <si>
    <t>（様式４）</t>
    <phoneticPr fontId="1"/>
  </si>
  <si>
    <t>（様式４）</t>
    <rPh sb="1" eb="3">
      <t>ヨウシキ</t>
    </rPh>
    <phoneticPr fontId="1"/>
  </si>
  <si>
    <t>3.リプレイスに伴うデータ抽出</t>
    <rPh sb="8" eb="9">
      <t>トモナ</t>
    </rPh>
    <rPh sb="13" eb="15">
      <t>チュウシュツ</t>
    </rPh>
    <phoneticPr fontId="1"/>
  </si>
  <si>
    <t>パッケージ費用</t>
    <phoneticPr fontId="1"/>
  </si>
  <si>
    <t>データ取込（入力）</t>
    <rPh sb="3" eb="4">
      <t>ト</t>
    </rPh>
    <rPh sb="4" eb="5">
      <t>コ</t>
    </rPh>
    <rPh sb="6" eb="8">
      <t>ニュウリョク</t>
    </rPh>
    <phoneticPr fontId="1"/>
  </si>
  <si>
    <t>3.3</t>
    <phoneticPr fontId="1"/>
  </si>
  <si>
    <t>3.4</t>
    <phoneticPr fontId="1"/>
  </si>
  <si>
    <t>システム構築</t>
    <rPh sb="4" eb="6">
      <t>コウチク</t>
    </rPh>
    <phoneticPr fontId="9"/>
  </si>
  <si>
    <t>4.データ移行</t>
    <rPh sb="5" eb="7">
      <t>イコウ</t>
    </rPh>
    <phoneticPr fontId="1"/>
  </si>
  <si>
    <t>機能適合表
番号</t>
    <rPh sb="0" eb="2">
      <t>キノウ</t>
    </rPh>
    <rPh sb="2" eb="4">
      <t>テキゴウ</t>
    </rPh>
    <rPh sb="4" eb="5">
      <t>ヒョウ</t>
    </rPh>
    <rPh sb="6" eb="8">
      <t>バンゴウ</t>
    </rPh>
    <phoneticPr fontId="1"/>
  </si>
  <si>
    <t>カスタマイズ
概算見積</t>
    <rPh sb="7" eb="9">
      <t>ガイサン</t>
    </rPh>
    <rPh sb="9" eb="11">
      <t>ミツモリ</t>
    </rPh>
    <phoneticPr fontId="1"/>
  </si>
  <si>
    <t>備考
（対応方法・詳細等）</t>
    <rPh sb="0" eb="2">
      <t>ビコウ</t>
    </rPh>
    <rPh sb="4" eb="6">
      <t>タイオウ</t>
    </rPh>
    <rPh sb="6" eb="8">
      <t>ホウホウ</t>
    </rPh>
    <rPh sb="9" eb="11">
      <t>ショウサイ</t>
    </rPh>
    <rPh sb="11" eb="12">
      <t>ナド</t>
    </rPh>
    <phoneticPr fontId="1"/>
  </si>
  <si>
    <t>1-A.機能別カスタマイズ費用見積内訳</t>
    <phoneticPr fontId="1"/>
  </si>
  <si>
    <t>提案システムの設計、構築</t>
    <rPh sb="0" eb="2">
      <t>テイアン</t>
    </rPh>
    <phoneticPr fontId="1"/>
  </si>
  <si>
    <t>提案システムの保守</t>
    <rPh sb="0" eb="2">
      <t>テイアン</t>
    </rPh>
    <rPh sb="7" eb="9">
      <t>ホシュ</t>
    </rPh>
    <phoneticPr fontId="9"/>
  </si>
  <si>
    <t>提案システムの運用</t>
    <rPh sb="0" eb="2">
      <t>テイアン</t>
    </rPh>
    <rPh sb="7" eb="9">
      <t>ウンヨウ</t>
    </rPh>
    <phoneticPr fontId="9"/>
  </si>
  <si>
    <t>（任意）</t>
    <rPh sb="1" eb="3">
      <t>ニンイ</t>
    </rPh>
    <phoneticPr fontId="1"/>
  </si>
  <si>
    <t>ソフトウェア等明細</t>
    <rPh sb="6" eb="7">
      <t>ナド</t>
    </rPh>
    <rPh sb="7" eb="9">
      <t>メイサイ</t>
    </rPh>
    <phoneticPr fontId="1"/>
  </si>
  <si>
    <t>稼働当初支援</t>
    <rPh sb="0" eb="2">
      <t>カドウ</t>
    </rPh>
    <rPh sb="2" eb="4">
      <t>トウショ</t>
    </rPh>
    <rPh sb="4" eb="6">
      <t>シエン</t>
    </rPh>
    <phoneticPr fontId="1"/>
  </si>
  <si>
    <t>その他</t>
    <rPh sb="2" eb="3">
      <t>ホカ</t>
    </rPh>
    <phoneticPr fontId="1"/>
  </si>
  <si>
    <t>上記ソフトウェア保守</t>
    <rPh sb="0" eb="2">
      <t>ジョウキ</t>
    </rPh>
    <rPh sb="8" eb="10">
      <t>ホシュ</t>
    </rPh>
    <phoneticPr fontId="1"/>
  </si>
  <si>
    <t>経費ごとの内訳シートに金額を入力することで、ライフサイクルコスト（総括表）シートにその内容が反映されるようになっているため、その点について留意の上、本様式を完成させること。
（小数点以下を切り捨てとする。）</t>
    <rPh sb="0" eb="2">
      <t>ケイヒ</t>
    </rPh>
    <rPh sb="5" eb="7">
      <t>ウチワケ</t>
    </rPh>
    <rPh sb="11" eb="13">
      <t>キンガク</t>
    </rPh>
    <rPh sb="14" eb="16">
      <t>ニュウリョク</t>
    </rPh>
    <rPh sb="33" eb="36">
      <t>ソウカツヒョウ</t>
    </rPh>
    <rPh sb="43" eb="45">
      <t>ナイヨウ</t>
    </rPh>
    <rPh sb="46" eb="48">
      <t>ハンエイ</t>
    </rPh>
    <rPh sb="64" eb="65">
      <t>テン</t>
    </rPh>
    <rPh sb="69" eb="71">
      <t>リュウイ</t>
    </rPh>
    <rPh sb="72" eb="73">
      <t>ウエ</t>
    </rPh>
    <rPh sb="74" eb="75">
      <t>ホン</t>
    </rPh>
    <rPh sb="75" eb="77">
      <t>ヨウシキ</t>
    </rPh>
    <rPh sb="78" eb="80">
      <t>カンセイ</t>
    </rPh>
    <phoneticPr fontId="1"/>
  </si>
  <si>
    <t>■リース料</t>
    <rPh sb="4" eb="5">
      <t>リョウ</t>
    </rPh>
    <phoneticPr fontId="1"/>
  </si>
  <si>
    <t>障害対応等</t>
    <rPh sb="0" eb="2">
      <t>ショウガイ</t>
    </rPh>
    <rPh sb="2" eb="4">
      <t>タイオウ</t>
    </rPh>
    <rPh sb="4" eb="5">
      <t>トウ</t>
    </rPh>
    <phoneticPr fontId="1"/>
  </si>
  <si>
    <t xml:space="preserve">５．追加提案概算には想定する項目名と経費を記入すること。
</t>
    <phoneticPr fontId="1"/>
  </si>
  <si>
    <t>1.ハードウェア</t>
    <phoneticPr fontId="1"/>
  </si>
  <si>
    <t>2.ソフトウェア</t>
    <phoneticPr fontId="1"/>
  </si>
  <si>
    <t>2.2</t>
    <phoneticPr fontId="1"/>
  </si>
  <si>
    <t>上記ハードウェア保守</t>
    <rPh sb="0" eb="2">
      <t>ジョウキ</t>
    </rPh>
    <rPh sb="8" eb="10">
      <t>ホシュ</t>
    </rPh>
    <phoneticPr fontId="1"/>
  </si>
  <si>
    <t>端末</t>
    <rPh sb="0" eb="2">
      <t>タンマツ</t>
    </rPh>
    <phoneticPr fontId="1"/>
  </si>
  <si>
    <t>プリンタ</t>
  </si>
  <si>
    <t>プリンタ</t>
    <phoneticPr fontId="1"/>
  </si>
  <si>
    <t>周辺機器</t>
    <rPh sb="0" eb="2">
      <t>シュウヘン</t>
    </rPh>
    <rPh sb="2" eb="4">
      <t>キキ</t>
    </rPh>
    <phoneticPr fontId="1"/>
  </si>
  <si>
    <t>平成31年度
（円）</t>
    <rPh sb="0" eb="2">
      <t>ヘイセイ</t>
    </rPh>
    <rPh sb="4" eb="5">
      <t>ネン</t>
    </rPh>
    <rPh sb="5" eb="6">
      <t>ド</t>
    </rPh>
    <phoneticPr fontId="1"/>
  </si>
  <si>
    <t>office</t>
    <phoneticPr fontId="1"/>
  </si>
  <si>
    <t>ウィルス対策</t>
    <rPh sb="4" eb="6">
      <t>タイサク</t>
    </rPh>
    <phoneticPr fontId="1"/>
  </si>
  <si>
    <t>1.5</t>
    <phoneticPr fontId="1"/>
  </si>
  <si>
    <t>キッティング・展開</t>
    <rPh sb="7" eb="9">
      <t>テンカイ</t>
    </rPh>
    <phoneticPr fontId="1"/>
  </si>
  <si>
    <t>キッティング・展開</t>
    <phoneticPr fontId="1"/>
  </si>
  <si>
    <t>1.6</t>
    <phoneticPr fontId="1"/>
  </si>
  <si>
    <t>3.その他</t>
    <rPh sb="4" eb="5">
      <t>タ</t>
    </rPh>
    <phoneticPr fontId="1"/>
  </si>
  <si>
    <t>令和　　　年　　　月　　　日</t>
    <rPh sb="0" eb="2">
      <t>レイワ</t>
    </rPh>
    <rPh sb="5" eb="6">
      <t>ネン</t>
    </rPh>
    <rPh sb="9" eb="10">
      <t>ツキ</t>
    </rPh>
    <rPh sb="13" eb="14">
      <t>ニチ</t>
    </rPh>
    <phoneticPr fontId="9"/>
  </si>
  <si>
    <t>令和〇年度
（4月~3月）</t>
    <rPh sb="0" eb="2">
      <t>レイワ</t>
    </rPh>
    <rPh sb="3" eb="5">
      <t>ネンド</t>
    </rPh>
    <rPh sb="8" eb="9">
      <t>ガツ</t>
    </rPh>
    <rPh sb="11" eb="12">
      <t>ガツ</t>
    </rPh>
    <phoneticPr fontId="1"/>
  </si>
  <si>
    <t>業務用端末</t>
    <rPh sb="0" eb="3">
      <t>ギョウムヨウ</t>
    </rPh>
    <rPh sb="3" eb="5">
      <t>タンマツ</t>
    </rPh>
    <phoneticPr fontId="1"/>
  </si>
  <si>
    <t>基盤利用経費
（システム監視等）</t>
    <rPh sb="12" eb="14">
      <t>カンシ</t>
    </rPh>
    <rPh sb="14" eb="15">
      <t>トウ</t>
    </rPh>
    <phoneticPr fontId="1"/>
  </si>
  <si>
    <t>令和〇年度
（4月～3月）</t>
    <rPh sb="0" eb="2">
      <t>レイワ</t>
    </rPh>
    <rPh sb="3" eb="4">
      <t>ネン</t>
    </rPh>
    <rPh sb="4" eb="5">
      <t>ド</t>
    </rPh>
    <rPh sb="8" eb="9">
      <t>ガツ</t>
    </rPh>
    <rPh sb="11" eb="12">
      <t>ガツ</t>
    </rPh>
    <phoneticPr fontId="1"/>
  </si>
  <si>
    <t>令和８年度
（4月~3月）</t>
    <rPh sb="0" eb="2">
      <t>レイワ</t>
    </rPh>
    <rPh sb="3" eb="5">
      <t>ネンド</t>
    </rPh>
    <rPh sb="8" eb="9">
      <t>ガツ</t>
    </rPh>
    <rPh sb="11" eb="12">
      <t>ガツ</t>
    </rPh>
    <phoneticPr fontId="1"/>
  </si>
  <si>
    <t>令和９年度
（4月~3月）</t>
    <rPh sb="0" eb="2">
      <t>レイワ</t>
    </rPh>
    <rPh sb="3" eb="5">
      <t>ネンド</t>
    </rPh>
    <rPh sb="8" eb="9">
      <t>ガツ</t>
    </rPh>
    <rPh sb="11" eb="12">
      <t>ガツ</t>
    </rPh>
    <phoneticPr fontId="1"/>
  </si>
  <si>
    <t>令和10年度
（4月~3月）</t>
    <rPh sb="0" eb="2">
      <t>レイワ</t>
    </rPh>
    <rPh sb="4" eb="6">
      <t>ネンド</t>
    </rPh>
    <rPh sb="9" eb="10">
      <t>ガツ</t>
    </rPh>
    <rPh sb="12" eb="13">
      <t>ガツ</t>
    </rPh>
    <phoneticPr fontId="1"/>
  </si>
  <si>
    <t>令和11年度
（4月~3月）</t>
    <rPh sb="0" eb="2">
      <t>レイワ</t>
    </rPh>
    <rPh sb="4" eb="6">
      <t>ネンド</t>
    </rPh>
    <rPh sb="9" eb="10">
      <t>ガツ</t>
    </rPh>
    <rPh sb="12" eb="13">
      <t>ガツ</t>
    </rPh>
    <phoneticPr fontId="1"/>
  </si>
  <si>
    <t>令和12年度
（4月~3月）</t>
    <rPh sb="0" eb="2">
      <t>レイワ</t>
    </rPh>
    <rPh sb="4" eb="6">
      <t>ネンド</t>
    </rPh>
    <rPh sb="9" eb="10">
      <t>ガツ</t>
    </rPh>
    <rPh sb="12" eb="13">
      <t>ガツ</t>
    </rPh>
    <phoneticPr fontId="1"/>
  </si>
  <si>
    <t>「サービス利用料」、「リース料」、「保守・運用料」の限度額については、財政的な担保があるものではないことに配慮すること。</t>
    <rPh sb="53" eb="55">
      <t>ハイリョ</t>
    </rPh>
    <phoneticPr fontId="1"/>
  </si>
  <si>
    <t>葛飾区総合防災情報システム構築委託に係る
ライフサイクルコスト</t>
    <rPh sb="3" eb="5">
      <t>ソウゴウ</t>
    </rPh>
    <rPh sb="5" eb="7">
      <t>ボウサイ</t>
    </rPh>
    <rPh sb="7" eb="9">
      <t>ジョウホウ</t>
    </rPh>
    <rPh sb="13" eb="15">
      <t>コウチク</t>
    </rPh>
    <rPh sb="15" eb="17">
      <t>イタク</t>
    </rPh>
    <phoneticPr fontId="1"/>
  </si>
  <si>
    <t>該当するものがある場合にのみ、記入すること</t>
    <rPh sb="0" eb="2">
      <t>ガイトウ</t>
    </rPh>
    <rPh sb="9" eb="11">
      <t>バアイ</t>
    </rPh>
    <rPh sb="15" eb="17">
      <t>キニュウ</t>
    </rPh>
    <phoneticPr fontId="1"/>
  </si>
  <si>
    <t>※該当がある場合のみ入力すること</t>
    <rPh sb="1" eb="3">
      <t>ガイトウ</t>
    </rPh>
    <rPh sb="6" eb="8">
      <t>バアイ</t>
    </rPh>
    <rPh sb="10" eb="12">
      <t>ニュウリョク</t>
    </rPh>
    <phoneticPr fontId="1"/>
  </si>
  <si>
    <t>２．提案ハードソフト等経費概算</t>
    <rPh sb="2" eb="4">
      <t>テイアン</t>
    </rPh>
    <rPh sb="10" eb="11">
      <t>トウ</t>
    </rPh>
    <rPh sb="11" eb="13">
      <t>ケイヒ</t>
    </rPh>
    <rPh sb="13" eb="15">
      <t>ガイサン</t>
    </rPh>
    <phoneticPr fontId="9"/>
  </si>
  <si>
    <t>３．提案システム保守・運用等経費概算</t>
    <rPh sb="16" eb="18">
      <t>ガイサン</t>
    </rPh>
    <phoneticPr fontId="9"/>
  </si>
  <si>
    <t>４．追加提案概算</t>
    <rPh sb="2" eb="4">
      <t>ツイカ</t>
    </rPh>
    <rPh sb="4" eb="6">
      <t>テイアン</t>
    </rPh>
    <rPh sb="6" eb="8">
      <t>ガイサン</t>
    </rPh>
    <phoneticPr fontId="9"/>
  </si>
  <si>
    <t>３．提案システム保守・運用等経費概算</t>
    <rPh sb="2" eb="4">
      <t>テイアン</t>
    </rPh>
    <rPh sb="8" eb="10">
      <t>ホシュ</t>
    </rPh>
    <rPh sb="11" eb="13">
      <t>ウンヨウ</t>
    </rPh>
    <rPh sb="13" eb="14">
      <t>トウ</t>
    </rPh>
    <rPh sb="14" eb="16">
      <t>ケイヒ</t>
    </rPh>
    <rPh sb="16" eb="18">
      <t>ガイサン</t>
    </rPh>
    <phoneticPr fontId="1"/>
  </si>
  <si>
    <t>４．追加提案概算</t>
    <rPh sb="6" eb="8">
      <t>ガイサン</t>
    </rPh>
    <phoneticPr fontId="1"/>
  </si>
  <si>
    <t>２．提案ソフト等経費概算</t>
    <rPh sb="2" eb="4">
      <t>テイアン</t>
    </rPh>
    <phoneticPr fontId="1"/>
  </si>
  <si>
    <t>３．提案システム保守・運用等経費概算</t>
    <phoneticPr fontId="1"/>
  </si>
  <si>
    <t>４．追加提案概算</t>
    <phoneticPr fontId="1"/>
  </si>
  <si>
    <t>3.総合防災情報システム構築（機能別のカスタマイズ概算費用をシート1-A.機能別カスタマイズ見積内訳に記載のこと）</t>
    <rPh sb="2" eb="4">
      <t>ソウゴウ</t>
    </rPh>
    <rPh sb="4" eb="6">
      <t>ボウサイ</t>
    </rPh>
    <rPh sb="6" eb="8">
      <t>ジョウホウ</t>
    </rPh>
    <rPh sb="12" eb="14">
      <t>コウチク</t>
    </rPh>
    <phoneticPr fontId="1"/>
  </si>
  <si>
    <t>4.運用および検証費用</t>
    <rPh sb="2" eb="4">
      <t>ウンヨウ</t>
    </rPh>
    <rPh sb="7" eb="9">
      <t>ケンショウ</t>
    </rPh>
    <rPh sb="9" eb="11">
      <t>ヒヨウ</t>
    </rPh>
    <phoneticPr fontId="1"/>
  </si>
  <si>
    <t>5.その他</t>
    <rPh sb="4" eb="5">
      <t>ホカ</t>
    </rPh>
    <phoneticPr fontId="1"/>
  </si>
  <si>
    <t>記入した金額は、随意契約を締結する際の基礎資料とする。</t>
    <phoneticPr fontId="9"/>
  </si>
  <si>
    <t xml:space="preserve">構築業務及び運用保守業務それぞれの提案限度額に配慮して記載すること。
１．総合防災情報システム構築及び運用保守提案限度額
　総額：189,323,925円（税込）（債務負担行為設定）
内訳
（１）構築業務（１か年）　　　 ：108,363,856円（税込）
　　　　令和７年度
（２）運用保守業務（５か年） 　： 80,960,069円（税込）
　　　　令和８年度　　　　　　 　： 16,192,069円（税込）
　　　　令和９年度～令和12年度： 16,192,000円（税込）※１か年あたり
</t>
    <rPh sb="0" eb="2">
      <t>コウチク</t>
    </rPh>
    <rPh sb="2" eb="4">
      <t>ギョウム</t>
    </rPh>
    <rPh sb="4" eb="5">
      <t>オヨ</t>
    </rPh>
    <rPh sb="6" eb="8">
      <t>ウンヨウ</t>
    </rPh>
    <rPh sb="8" eb="10">
      <t>ホシュ</t>
    </rPh>
    <rPh sb="10" eb="12">
      <t>ギョウム</t>
    </rPh>
    <rPh sb="17" eb="19">
      <t>テイアン</t>
    </rPh>
    <rPh sb="19" eb="21">
      <t>ゲンド</t>
    </rPh>
    <rPh sb="21" eb="22">
      <t>ガク</t>
    </rPh>
    <rPh sb="23" eb="25">
      <t>ハイリョ</t>
    </rPh>
    <rPh sb="27" eb="29">
      <t>キサイ</t>
    </rPh>
    <rPh sb="38" eb="40">
      <t>ソウゴウ</t>
    </rPh>
    <rPh sb="40" eb="42">
      <t>ボウサイ</t>
    </rPh>
    <rPh sb="42" eb="44">
      <t>ジョウホウ</t>
    </rPh>
    <rPh sb="50" eb="51">
      <t>オヨ</t>
    </rPh>
    <rPh sb="52" eb="54">
      <t>ウンヨウ</t>
    </rPh>
    <rPh sb="54" eb="56">
      <t>ホシュ</t>
    </rPh>
    <rPh sb="56" eb="58">
      <t>テイアン</t>
    </rPh>
    <rPh sb="58" eb="60">
      <t>ゲンド</t>
    </rPh>
    <rPh sb="60" eb="61">
      <t>ガク</t>
    </rPh>
    <phoneticPr fontId="1"/>
  </si>
  <si>
    <t>ソフトウェア（保守費用）</t>
    <rPh sb="7" eb="9">
      <t>ホシュ</t>
    </rPh>
    <rPh sb="9" eb="11">
      <t>ヒヨウ</t>
    </rPh>
    <phoneticPr fontId="9"/>
  </si>
  <si>
    <t>２．提案ソフト等経費概算</t>
    <rPh sb="2" eb="4">
      <t>テイアン</t>
    </rPh>
    <rPh sb="7" eb="8">
      <t>トウ</t>
    </rPh>
    <rPh sb="8" eb="10">
      <t>ケイヒ</t>
    </rPh>
    <rPh sb="10" eb="12">
      <t>ガイサン</t>
    </rPh>
    <phoneticPr fontId="1"/>
  </si>
  <si>
    <t>３．提案ソフト等経費概算には、
以下の期間で掛かる経費を記入すること。
・令和７年４月の構築開始から令和13年３月まで
また、必要に応じて「ソフトウェア等明細」に品名、型名、数量を記載すること。</t>
    <rPh sb="37" eb="39">
      <t>レイワ</t>
    </rPh>
    <rPh sb="44" eb="46">
      <t>コウチク</t>
    </rPh>
    <rPh sb="46" eb="48">
      <t>カイシ</t>
    </rPh>
    <rPh sb="50" eb="52">
      <t>レイワ</t>
    </rPh>
    <rPh sb="54" eb="55">
      <t>ネン</t>
    </rPh>
    <rPh sb="56" eb="57">
      <t>ガツ</t>
    </rPh>
    <rPh sb="64" eb="66">
      <t>ヒツヨウ</t>
    </rPh>
    <rPh sb="67" eb="68">
      <t>オウ</t>
    </rPh>
    <rPh sb="77" eb="78">
      <t>トウ</t>
    </rPh>
    <rPh sb="82" eb="83">
      <t>シナ</t>
    </rPh>
    <rPh sb="83" eb="84">
      <t>メイ</t>
    </rPh>
    <rPh sb="85" eb="87">
      <t>カタメイ</t>
    </rPh>
    <rPh sb="87" eb="88">
      <t>メイ</t>
    </rPh>
    <rPh sb="89" eb="91">
      <t>スウリョウ</t>
    </rPh>
    <rPh sb="92" eb="94">
      <t>キサイ</t>
    </rPh>
    <phoneticPr fontId="1"/>
  </si>
  <si>
    <t>1.1パッケージ費用は、構築委託経費に含まれるため、構築経費に価格を記載すること。</t>
    <rPh sb="8" eb="10">
      <t>ヒヨウ</t>
    </rPh>
    <rPh sb="12" eb="14">
      <t>コウチク</t>
    </rPh>
    <rPh sb="14" eb="16">
      <t>イタク</t>
    </rPh>
    <rPh sb="16" eb="18">
      <t>ケイヒ</t>
    </rPh>
    <rPh sb="19" eb="20">
      <t>フク</t>
    </rPh>
    <rPh sb="26" eb="28">
      <t>コウチク</t>
    </rPh>
    <rPh sb="28" eb="30">
      <t>ケイヒ</t>
    </rPh>
    <rPh sb="31" eb="33">
      <t>カカク</t>
    </rPh>
    <rPh sb="34" eb="36">
      <t>キサイ</t>
    </rPh>
    <phoneticPr fontId="1"/>
  </si>
  <si>
    <t>４.提案システム保守・運用等経費概算には、
以下の保守・運用期間で掛かる経費を記入すること。
・葛飾区総合防災情報システム運用開始（令和８年４月）から60ヵ月（令和13年３月）
運用保守期間にもパッケージ使用料やサービス利用料が発生する場合には、運用保守経費の「４．その他」に記載すること。なお、必要に応じてその他の項目に行を追加しても構わないが、数式に誤りが無いかを必ず確認すること。</t>
    <rPh sb="16" eb="18">
      <t>ガイサン</t>
    </rPh>
    <rPh sb="22" eb="24">
      <t>イカ</t>
    </rPh>
    <rPh sb="25" eb="27">
      <t>ホシュ</t>
    </rPh>
    <rPh sb="28" eb="30">
      <t>ウンヨウ</t>
    </rPh>
    <rPh sb="30" eb="32">
      <t>キカン</t>
    </rPh>
    <rPh sb="33" eb="34">
      <t>カ</t>
    </rPh>
    <rPh sb="36" eb="38">
      <t>ケイヒ</t>
    </rPh>
    <rPh sb="39" eb="41">
      <t>キニュウ</t>
    </rPh>
    <rPh sb="48" eb="51">
      <t>カツシカク</t>
    </rPh>
    <rPh sb="51" eb="53">
      <t>ソウゴウ</t>
    </rPh>
    <rPh sb="53" eb="55">
      <t>ボウサイ</t>
    </rPh>
    <rPh sb="55" eb="57">
      <t>ジョウホウ</t>
    </rPh>
    <rPh sb="61" eb="63">
      <t>ウンヨウ</t>
    </rPh>
    <rPh sb="63" eb="65">
      <t>カイシ</t>
    </rPh>
    <rPh sb="66" eb="68">
      <t>レイワ</t>
    </rPh>
    <rPh sb="78" eb="79">
      <t>ゲツ</t>
    </rPh>
    <rPh sb="80" eb="82">
      <t>レイワ</t>
    </rPh>
    <rPh sb="84" eb="85">
      <t>ネン</t>
    </rPh>
    <rPh sb="86" eb="87">
      <t>ガツ</t>
    </rPh>
    <phoneticPr fontId="1"/>
  </si>
  <si>
    <t>令和７年度
（4月～3月）</t>
    <rPh sb="0" eb="2">
      <t>レイワ</t>
    </rPh>
    <rPh sb="3" eb="4">
      <t>ネン</t>
    </rPh>
    <rPh sb="4" eb="5">
      <t>ド</t>
    </rPh>
    <rPh sb="8" eb="9">
      <t>ガツ</t>
    </rPh>
    <rPh sb="11" eb="12">
      <t>ガツ</t>
    </rPh>
    <phoneticPr fontId="1"/>
  </si>
  <si>
    <t>「葛飾区総合防災情報システムに係るライフサイクルコスト」にて提示された金額は、プレゼンテーション方式の提案への参加が可能かの確認資料とする。また、追加提案に係る費用についても、ライフサイクルコストに含めること。</t>
    <rPh sb="1" eb="3">
      <t>カツシカ</t>
    </rPh>
    <rPh sb="3" eb="4">
      <t>ク</t>
    </rPh>
    <rPh sb="4" eb="6">
      <t>ソウゴウ</t>
    </rPh>
    <rPh sb="6" eb="8">
      <t>ボウサイ</t>
    </rPh>
    <rPh sb="8" eb="10">
      <t>ジョウホウ</t>
    </rPh>
    <rPh sb="30" eb="32">
      <t>テイジ</t>
    </rPh>
    <rPh sb="35" eb="37">
      <t>キンガク</t>
    </rPh>
    <rPh sb="48" eb="50">
      <t>ホウシキ</t>
    </rPh>
    <rPh sb="51" eb="53">
      <t>テイアン</t>
    </rPh>
    <rPh sb="55" eb="57">
      <t>サンカ</t>
    </rPh>
    <rPh sb="58" eb="60">
      <t>カノウ</t>
    </rPh>
    <rPh sb="62" eb="64">
      <t>カクニン</t>
    </rPh>
    <rPh sb="64" eb="66">
      <t>シリョウ</t>
    </rPh>
    <rPh sb="99" eb="100">
      <t>フク</t>
    </rPh>
    <phoneticPr fontId="9"/>
  </si>
  <si>
    <t>葛飾区総合防災情報システム構築及び運用保守業務委託</t>
    <rPh sb="0" eb="3">
      <t>カツシカク</t>
    </rPh>
    <rPh sb="3" eb="5">
      <t>ソウゴウ</t>
    </rPh>
    <rPh sb="5" eb="7">
      <t>ボウサイ</t>
    </rPh>
    <rPh sb="7" eb="9">
      <t>ジョウホウ</t>
    </rPh>
    <rPh sb="13" eb="15">
      <t>コウチク</t>
    </rPh>
    <rPh sb="15" eb="16">
      <t>オヨ</t>
    </rPh>
    <rPh sb="17" eb="19">
      <t>ウンヨウ</t>
    </rPh>
    <rPh sb="19" eb="21">
      <t>ホシュ</t>
    </rPh>
    <rPh sb="21" eb="23">
      <t>ギョウム</t>
    </rPh>
    <rPh sb="23" eb="25">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</si>
</sst>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_);[Red]\(#,##0\)"/>
    <numFmt numFmtId="179" formatCode="0_);[Red]\(0\)"/>
    <numFmt numFmtId="180" formatCode="#,##0.0_ "/>
    <numFmt numFmtId="181" formatCode="0.0_);[Red]\(0.0\)"/>
    <numFmt numFmtId="182" formatCode="0.0000"/>
  </numFmts>
  <fonts count="29">
    <font>
      <sz val="11"/>
      <color theme="1"/>
      <name val="ＭＳ Ｐゴシック"/>
      <family val="2"/>
      <charset val="128"/>
      <scheme val="minor"/>
    </font>
    <font>
      <sz val="6"/>
      <name val="ＭＳ Ｐゴシック"/>
      <family val="2"/>
      <charset val="128"/>
      <scheme val="minor"/>
    </font>
    <font>
      <sz val="11"/>
      <color theme="0"/>
      <name val="Meiryo UI"/>
      <family val="3"/>
      <charset val="128"/>
    </font>
    <font>
      <sz val="11"/>
      <color theme="1"/>
      <name val="Meiryo UI"/>
      <family val="3"/>
      <charset val="128"/>
    </font>
    <font>
      <sz val="11"/>
      <color rgb="FFFF0000"/>
      <name val="Meiryo UI"/>
      <family val="3"/>
      <charset val="128"/>
    </font>
    <font>
      <sz val="9"/>
      <color theme="0"/>
      <name val="Meiryo UI"/>
      <family val="3"/>
      <charset val="128"/>
    </font>
    <font>
      <sz val="11"/>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b/>
      <sz val="20"/>
      <name val="ＭＳ Ｐゴシック"/>
      <family val="3"/>
      <charset val="128"/>
    </font>
    <font>
      <sz val="20"/>
      <name val="ＭＳ Ｐゴシック"/>
      <family val="3"/>
      <charset val="128"/>
    </font>
    <font>
      <sz val="12"/>
      <name val="ＭＳ Ｐゴシック"/>
      <family val="3"/>
      <charset val="128"/>
    </font>
    <font>
      <sz val="16"/>
      <color rgb="FFFF0000"/>
      <name val="ＭＳ Ｐゴシック"/>
      <family val="3"/>
      <charset val="128"/>
    </font>
    <font>
      <sz val="6"/>
      <name val="ＭＳ Ｐ明朝"/>
      <family val="1"/>
      <charset val="128"/>
    </font>
    <font>
      <sz val="12"/>
      <color rgb="FF000000"/>
      <name val="HGPｺﾞｼｯｸM"/>
      <family val="3"/>
      <charset val="128"/>
    </font>
    <font>
      <sz val="11"/>
      <color theme="1"/>
      <name val="MS UI Gothic"/>
      <family val="3"/>
      <charset val="128"/>
    </font>
    <font>
      <sz val="12"/>
      <name val="HGPｺﾞｼｯｸM"/>
      <family val="3"/>
      <charset val="128"/>
    </font>
    <font>
      <b/>
      <sz val="12"/>
      <name val="ＭＳ Ｐゴシック"/>
      <family val="3"/>
      <charset val="128"/>
    </font>
    <font>
      <sz val="11"/>
      <name val="Meiryo UI"/>
      <family val="3"/>
      <charset val="128"/>
    </font>
    <font>
      <sz val="12"/>
      <color theme="1"/>
      <name val="Meiryo UI"/>
      <family val="3"/>
      <charset val="128"/>
    </font>
    <font>
      <sz val="12"/>
      <color theme="0"/>
      <name val="Meiryo UI"/>
      <family val="3"/>
      <charset val="128"/>
    </font>
    <font>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ajor"/>
    </font>
    <font>
      <sz val="11"/>
      <color theme="0"/>
      <name val="ＭＳ Ｐゴシック"/>
      <family val="3"/>
      <charset val="128"/>
      <scheme val="major"/>
    </font>
    <font>
      <sz val="11"/>
      <name val="ＭＳ Ｐゴシック"/>
      <family val="2"/>
      <charset val="128"/>
      <scheme val="minor"/>
    </font>
    <font>
      <sz val="10"/>
      <name val="ＭＳ Ｐゴシック"/>
      <family val="3"/>
      <charset val="128"/>
      <scheme val="minor"/>
    </font>
    <font>
      <sz val="11"/>
      <color theme="1"/>
      <name val="Arial"/>
      <family val="2"/>
    </font>
  </fonts>
  <fills count="12">
    <fill>
      <patternFill patternType="none"/>
    </fill>
    <fill>
      <patternFill patternType="gray125"/>
    </fill>
    <fill>
      <patternFill patternType="solid">
        <fgColor theme="1"/>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0" fontId="6" fillId="0" borderId="0">
      <alignment vertical="center"/>
    </xf>
    <xf numFmtId="0" fontId="16" fillId="0" borderId="0">
      <alignment vertical="center"/>
    </xf>
    <xf numFmtId="0" fontId="28" fillId="0" borderId="0"/>
    <xf numFmtId="38" fontId="28" fillId="0" borderId="0" applyFont="0" applyFill="0" applyBorder="0" applyAlignment="0" applyProtection="0">
      <alignment vertical="center"/>
    </xf>
  </cellStyleXfs>
  <cellXfs count="310">
    <xf numFmtId="0" fontId="0" fillId="0" borderId="0" xfId="0">
      <alignment vertical="center"/>
    </xf>
    <xf numFmtId="0" fontId="2" fillId="3" borderId="1" xfId="0" applyFont="1" applyFill="1" applyBorder="1" applyAlignment="1">
      <alignment horizontal="center" vertical="center" wrapText="1"/>
    </xf>
    <xf numFmtId="0" fontId="3" fillId="0" borderId="0" xfId="0" applyFont="1">
      <alignment vertical="center"/>
    </xf>
    <xf numFmtId="49" fontId="3" fillId="0" borderId="5" xfId="0" applyNumberFormat="1" applyFont="1" applyBorder="1">
      <alignment vertical="center"/>
    </xf>
    <xf numFmtId="0" fontId="3" fillId="0" borderId="6" xfId="0" applyFont="1" applyBorder="1">
      <alignment vertical="center"/>
    </xf>
    <xf numFmtId="0" fontId="3" fillId="0" borderId="13" xfId="0" applyFont="1" applyBorder="1">
      <alignment vertical="center"/>
    </xf>
    <xf numFmtId="49" fontId="3" fillId="0" borderId="7" xfId="0" applyNumberFormat="1" applyFont="1" applyBorder="1">
      <alignment vertical="center"/>
    </xf>
    <xf numFmtId="0" fontId="3" fillId="0" borderId="8" xfId="0" applyFont="1" applyBorder="1">
      <alignment vertical="center"/>
    </xf>
    <xf numFmtId="0" fontId="3" fillId="0" borderId="14" xfId="0" applyFont="1" applyBorder="1">
      <alignment vertical="center"/>
    </xf>
    <xf numFmtId="49" fontId="3" fillId="0" borderId="9" xfId="0" applyNumberFormat="1" applyFont="1" applyBorder="1">
      <alignment vertical="center"/>
    </xf>
    <xf numFmtId="0" fontId="3" fillId="0" borderId="10" xfId="0" applyFont="1" applyBorder="1">
      <alignment vertical="center"/>
    </xf>
    <xf numFmtId="49" fontId="3" fillId="0" borderId="0" xfId="0" applyNumberFormat="1" applyFont="1">
      <alignmen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4" borderId="1" xfId="0" applyFont="1" applyFill="1" applyBorder="1" applyAlignment="1">
      <alignment horizontal="left" vertical="center"/>
    </xf>
    <xf numFmtId="0" fontId="2" fillId="5" borderId="1" xfId="0" applyFont="1" applyFill="1" applyBorder="1" applyAlignment="1">
      <alignment horizontal="left" vertical="center"/>
    </xf>
    <xf numFmtId="0" fontId="3" fillId="0" borderId="0" xfId="0" applyFont="1" applyAlignment="1">
      <alignment horizontal="left" vertical="center"/>
    </xf>
    <xf numFmtId="176" fontId="2" fillId="3" borderId="1" xfId="0" applyNumberFormat="1" applyFont="1" applyFill="1" applyBorder="1" applyAlignment="1">
      <alignment horizontal="center" vertical="center" wrapText="1"/>
    </xf>
    <xf numFmtId="176" fontId="3" fillId="4" borderId="1" xfId="0" applyNumberFormat="1" applyFont="1" applyFill="1" applyBorder="1" applyAlignment="1">
      <alignment horizontal="right" vertical="center"/>
    </xf>
    <xf numFmtId="176" fontId="3" fillId="0" borderId="0" xfId="0" applyNumberFormat="1" applyFont="1" applyAlignment="1">
      <alignment horizontal="right" vertical="center"/>
    </xf>
    <xf numFmtId="177" fontId="2" fillId="3" borderId="1" xfId="0" applyNumberFormat="1" applyFont="1" applyFill="1" applyBorder="1" applyAlignment="1">
      <alignment horizontal="center" vertical="center" wrapText="1"/>
    </xf>
    <xf numFmtId="177" fontId="3" fillId="0" borderId="0" xfId="0" applyNumberFormat="1" applyFont="1" applyAlignment="1">
      <alignment horizontal="center" vertical="center"/>
    </xf>
    <xf numFmtId="0" fontId="3" fillId="0" borderId="3" xfId="0" applyFont="1" applyBorder="1">
      <alignment vertical="center"/>
    </xf>
    <xf numFmtId="178" fontId="3" fillId="0" borderId="0" xfId="0" applyNumberFormat="1" applyFont="1" applyAlignment="1">
      <alignment horizontal="center" vertical="center"/>
    </xf>
    <xf numFmtId="178" fontId="3" fillId="0" borderId="0" xfId="0" applyNumberFormat="1" applyFont="1" applyAlignment="1">
      <alignment horizontal="right" vertical="center"/>
    </xf>
    <xf numFmtId="178" fontId="3" fillId="0" borderId="13" xfId="0" applyNumberFormat="1" applyFont="1" applyBorder="1" applyAlignment="1">
      <alignment horizontal="right" vertical="center"/>
    </xf>
    <xf numFmtId="178" fontId="3" fillId="4" borderId="1" xfId="0" applyNumberFormat="1" applyFont="1" applyFill="1" applyBorder="1" applyAlignment="1">
      <alignment horizontal="right" vertical="center"/>
    </xf>
    <xf numFmtId="178" fontId="2" fillId="5" borderId="1" xfId="0" applyNumberFormat="1" applyFont="1" applyFill="1" applyBorder="1" applyAlignment="1">
      <alignment horizontal="right" vertical="center"/>
    </xf>
    <xf numFmtId="49" fontId="3" fillId="6" borderId="16" xfId="0" applyNumberFormat="1" applyFont="1" applyFill="1" applyBorder="1" applyAlignment="1">
      <alignment horizontal="left" vertical="center"/>
    </xf>
    <xf numFmtId="0" fontId="3" fillId="6" borderId="0" xfId="0" applyFont="1" applyFill="1">
      <alignment vertical="center"/>
    </xf>
    <xf numFmtId="0" fontId="3" fillId="0" borderId="16" xfId="0" applyFont="1" applyBorder="1" applyAlignment="1">
      <alignment horizontal="left" vertical="center"/>
    </xf>
    <xf numFmtId="0" fontId="3" fillId="0" borderId="16" xfId="0" applyFont="1" applyBorder="1">
      <alignment vertical="center"/>
    </xf>
    <xf numFmtId="177" fontId="3" fillId="0" borderId="16" xfId="0" applyNumberFormat="1" applyFont="1" applyBorder="1" applyAlignment="1">
      <alignment horizontal="center" vertical="center"/>
    </xf>
    <xf numFmtId="176" fontId="3" fillId="0" borderId="16" xfId="0" applyNumberFormat="1" applyFont="1" applyBorder="1" applyAlignment="1">
      <alignment horizontal="right" vertical="center"/>
    </xf>
    <xf numFmtId="49" fontId="2" fillId="3" borderId="1" xfId="0" applyNumberFormat="1" applyFont="1" applyFill="1" applyBorder="1" applyAlignment="1">
      <alignment horizontal="center" vertical="center"/>
    </xf>
    <xf numFmtId="49" fontId="2" fillId="6" borderId="16" xfId="0" applyNumberFormat="1" applyFont="1" applyFill="1" applyBorder="1" applyAlignment="1">
      <alignment horizontal="center" vertical="center"/>
    </xf>
    <xf numFmtId="49" fontId="3" fillId="0" borderId="16" xfId="0" applyNumberFormat="1" applyFont="1" applyBorder="1" applyAlignment="1">
      <alignment horizontal="center" vertical="center"/>
    </xf>
    <xf numFmtId="176" fontId="3" fillId="0" borderId="16" xfId="0" applyNumberFormat="1" applyFont="1" applyBorder="1" applyAlignment="1">
      <alignment horizontal="center" vertical="center"/>
    </xf>
    <xf numFmtId="49" fontId="2" fillId="3" borderId="1" xfId="0" applyNumberFormat="1" applyFont="1" applyFill="1" applyBorder="1" applyAlignment="1">
      <alignment horizontal="center" vertical="center" shrinkToFit="1"/>
    </xf>
    <xf numFmtId="0" fontId="0" fillId="0" borderId="16" xfId="0" applyBorder="1">
      <alignment vertical="center"/>
    </xf>
    <xf numFmtId="0" fontId="0" fillId="0" borderId="12" xfId="0" applyBorder="1">
      <alignment vertical="center"/>
    </xf>
    <xf numFmtId="178" fontId="3" fillId="0" borderId="2" xfId="0" applyNumberFormat="1" applyFont="1" applyBorder="1" applyAlignment="1">
      <alignment horizontal="right" vertical="center"/>
    </xf>
    <xf numFmtId="178" fontId="3" fillId="7" borderId="14" xfId="0" applyNumberFormat="1" applyFont="1" applyFill="1" applyBorder="1" applyAlignment="1">
      <alignment horizontal="center" vertical="center"/>
    </xf>
    <xf numFmtId="178" fontId="3" fillId="7" borderId="14" xfId="0" applyNumberFormat="1" applyFont="1" applyFill="1" applyBorder="1" applyAlignment="1">
      <alignment horizontal="right" vertical="center"/>
    </xf>
    <xf numFmtId="0" fontId="4" fillId="0" borderId="0" xfId="0" applyFont="1" applyAlignment="1">
      <alignment horizontal="right" vertical="center"/>
    </xf>
    <xf numFmtId="178" fontId="3" fillId="7" borderId="13" xfId="0" applyNumberFormat="1" applyFont="1" applyFill="1" applyBorder="1" applyAlignment="1">
      <alignment horizontal="right" vertical="center"/>
    </xf>
    <xf numFmtId="176" fontId="3" fillId="7" borderId="13" xfId="0" applyNumberFormat="1" applyFont="1" applyFill="1" applyBorder="1" applyAlignment="1">
      <alignment horizontal="right" vertical="center"/>
    </xf>
    <xf numFmtId="176" fontId="3" fillId="7" borderId="14" xfId="0" applyNumberFormat="1" applyFont="1" applyFill="1" applyBorder="1" applyAlignment="1">
      <alignment horizontal="right" vertical="center"/>
    </xf>
    <xf numFmtId="176" fontId="3" fillId="7" borderId="15" xfId="0" applyNumberFormat="1" applyFont="1" applyFill="1" applyBorder="1" applyAlignment="1">
      <alignment horizontal="right" vertical="center"/>
    </xf>
    <xf numFmtId="176" fontId="3" fillId="7" borderId="1" xfId="0" applyNumberFormat="1" applyFont="1" applyFill="1" applyBorder="1" applyAlignment="1">
      <alignment horizontal="right" vertical="center"/>
    </xf>
    <xf numFmtId="178" fontId="5" fillId="3" borderId="1" xfId="0" applyNumberFormat="1" applyFont="1" applyFill="1" applyBorder="1" applyAlignment="1">
      <alignment horizontal="center" vertical="center" wrapText="1"/>
    </xf>
    <xf numFmtId="178" fontId="3" fillId="7" borderId="13" xfId="0" applyNumberFormat="1" applyFont="1" applyFill="1" applyBorder="1" applyAlignment="1">
      <alignment horizontal="center" vertical="center"/>
    </xf>
    <xf numFmtId="0" fontId="7" fillId="0" borderId="0" xfId="1" applyFont="1">
      <alignment vertical="center"/>
    </xf>
    <xf numFmtId="0" fontId="7" fillId="0" borderId="0" xfId="1" applyFont="1" applyAlignment="1">
      <alignment vertical="center" shrinkToFit="1"/>
    </xf>
    <xf numFmtId="0" fontId="8" fillId="0" borderId="0" xfId="1" applyFont="1" applyAlignment="1">
      <alignment vertical="center" shrinkToFit="1"/>
    </xf>
    <xf numFmtId="178" fontId="7" fillId="0" borderId="0" xfId="1" applyNumberFormat="1" applyFont="1" applyAlignment="1">
      <alignment vertical="center" shrinkToFit="1"/>
    </xf>
    <xf numFmtId="0" fontId="8" fillId="0" borderId="0" xfId="1" applyFont="1" applyAlignment="1">
      <alignment horizontal="right" vertical="center"/>
    </xf>
    <xf numFmtId="0" fontId="12" fillId="0" borderId="0" xfId="1" applyFont="1">
      <alignment vertical="center"/>
    </xf>
    <xf numFmtId="0" fontId="7" fillId="0" borderId="0" xfId="1" applyFont="1" applyAlignment="1">
      <alignment horizontal="right" vertical="center"/>
    </xf>
    <xf numFmtId="0" fontId="13" fillId="0" borderId="0" xfId="1" applyFont="1">
      <alignment vertical="center"/>
    </xf>
    <xf numFmtId="0" fontId="12" fillId="0" borderId="0" xfId="1" applyFont="1" applyAlignment="1">
      <alignment vertical="center" shrinkToFit="1"/>
    </xf>
    <xf numFmtId="178" fontId="12" fillId="0" borderId="0" xfId="1" applyNumberFormat="1" applyFont="1" applyAlignment="1">
      <alignment vertical="center" shrinkToFit="1"/>
    </xf>
    <xf numFmtId="0" fontId="7" fillId="0" borderId="1" xfId="1" applyFont="1" applyBorder="1" applyAlignment="1">
      <alignment vertical="center" shrinkToFit="1"/>
    </xf>
    <xf numFmtId="0" fontId="6" fillId="8" borderId="1" xfId="1" applyFill="1" applyBorder="1" applyAlignment="1">
      <alignment horizontal="center" vertical="center" shrinkToFit="1"/>
    </xf>
    <xf numFmtId="178" fontId="6" fillId="8" borderId="2" xfId="1" applyNumberFormat="1" applyFill="1" applyBorder="1" applyAlignment="1">
      <alignment horizontal="center" vertical="center" shrinkToFit="1"/>
    </xf>
    <xf numFmtId="0" fontId="6" fillId="8" borderId="2" xfId="1" applyFill="1" applyBorder="1" applyAlignment="1">
      <alignment horizontal="center" vertical="center" shrinkToFit="1"/>
    </xf>
    <xf numFmtId="0" fontId="7" fillId="0" borderId="17" xfId="1" applyFont="1" applyBorder="1">
      <alignment vertical="center"/>
    </xf>
    <xf numFmtId="0" fontId="7" fillId="0" borderId="1" xfId="1" applyFont="1" applyBorder="1" applyAlignment="1">
      <alignment horizontal="left" vertical="center" shrinkToFit="1"/>
    </xf>
    <xf numFmtId="0" fontId="7" fillId="0" borderId="2" xfId="1" applyFont="1" applyBorder="1" applyAlignment="1">
      <alignment horizontal="center" vertical="center" shrinkToFit="1"/>
    </xf>
    <xf numFmtId="0" fontId="12" fillId="0" borderId="0" xfId="1" applyFont="1" applyAlignment="1">
      <alignment horizontal="center" vertical="center"/>
    </xf>
    <xf numFmtId="0" fontId="7" fillId="0" borderId="12" xfId="1" applyFont="1" applyBorder="1" applyAlignment="1">
      <alignment vertical="center" shrinkToFit="1"/>
    </xf>
    <xf numFmtId="0" fontId="7" fillId="0" borderId="1" xfId="1" applyFont="1" applyBorder="1" applyAlignment="1">
      <alignment horizontal="center" vertical="center" shrinkToFit="1"/>
    </xf>
    <xf numFmtId="0" fontId="7" fillId="0" borderId="0" xfId="1" applyFont="1" applyAlignment="1">
      <alignment horizontal="center" vertical="center"/>
    </xf>
    <xf numFmtId="0" fontId="12" fillId="0" borderId="1" xfId="1" applyFont="1" applyBorder="1" applyAlignment="1">
      <alignment vertical="center" shrinkToFit="1"/>
    </xf>
    <xf numFmtId="0" fontId="7" fillId="0" borderId="10" xfId="1" applyFont="1" applyBorder="1" applyAlignment="1">
      <alignment vertical="center" shrinkToFit="1"/>
    </xf>
    <xf numFmtId="0" fontId="6" fillId="0" borderId="19" xfId="1" applyBorder="1" applyAlignment="1">
      <alignment vertical="center" shrinkToFit="1"/>
    </xf>
    <xf numFmtId="178" fontId="6" fillId="0" borderId="0" xfId="1" applyNumberFormat="1" applyAlignment="1">
      <alignment vertical="center" shrinkToFit="1"/>
    </xf>
    <xf numFmtId="0" fontId="6" fillId="0" borderId="0" xfId="1" applyAlignment="1">
      <alignment vertical="center" shrinkToFit="1"/>
    </xf>
    <xf numFmtId="0" fontId="7" fillId="0" borderId="0" xfId="1" applyFont="1" applyAlignment="1">
      <alignment horizontal="center" vertical="center" shrinkToFit="1"/>
    </xf>
    <xf numFmtId="0" fontId="4" fillId="4" borderId="1" xfId="0" applyFont="1" applyFill="1" applyBorder="1" applyAlignment="1">
      <alignment horizontal="left" vertical="center"/>
    </xf>
    <xf numFmtId="0" fontId="6" fillId="0" borderId="0" xfId="1">
      <alignment vertical="center"/>
    </xf>
    <xf numFmtId="178" fontId="3" fillId="7" borderId="15" xfId="0" applyNumberFormat="1" applyFont="1" applyFill="1" applyBorder="1" applyAlignment="1">
      <alignment horizontal="center" vertical="center"/>
    </xf>
    <xf numFmtId="178" fontId="3" fillId="7" borderId="2" xfId="0" applyNumberFormat="1" applyFont="1" applyFill="1" applyBorder="1" applyAlignment="1">
      <alignment horizontal="center" vertical="center"/>
    </xf>
    <xf numFmtId="0" fontId="0" fillId="9" borderId="1" xfId="0" applyFill="1" applyBorder="1" applyAlignment="1">
      <alignment horizontal="center" vertical="center"/>
    </xf>
    <xf numFmtId="0" fontId="0" fillId="0" borderId="0" xfId="0" applyAlignment="1">
      <alignment horizontal="center" vertical="center"/>
    </xf>
    <xf numFmtId="0" fontId="15" fillId="0" borderId="1" xfId="0" applyFont="1" applyBorder="1" applyAlignment="1">
      <alignment vertical="center" wrapText="1"/>
    </xf>
    <xf numFmtId="0" fontId="17" fillId="0" borderId="1" xfId="2" applyFont="1" applyBorder="1" applyAlignment="1">
      <alignment horizontal="left" vertical="center" wrapText="1"/>
    </xf>
    <xf numFmtId="179" fontId="17" fillId="0" borderId="1" xfId="2" applyNumberFormat="1" applyFont="1" applyBorder="1" applyAlignment="1">
      <alignment horizontal="right" vertical="center"/>
    </xf>
    <xf numFmtId="0" fontId="3" fillId="0" borderId="2" xfId="0" applyFont="1" applyBorder="1">
      <alignment vertical="center"/>
    </xf>
    <xf numFmtId="0" fontId="3" fillId="0" borderId="2" xfId="0" applyFont="1" applyBorder="1" applyAlignment="1">
      <alignment horizontal="left" vertical="center"/>
    </xf>
    <xf numFmtId="176" fontId="3" fillId="7" borderId="2" xfId="0" applyNumberFormat="1" applyFont="1" applyFill="1" applyBorder="1" applyAlignment="1">
      <alignment horizontal="right" vertical="center"/>
    </xf>
    <xf numFmtId="176" fontId="3" fillId="7" borderId="21" xfId="0" applyNumberFormat="1" applyFont="1" applyFill="1" applyBorder="1" applyAlignment="1">
      <alignment horizontal="right" vertical="center"/>
    </xf>
    <xf numFmtId="0" fontId="18" fillId="0" borderId="0" xfId="1" applyFont="1">
      <alignment vertical="center"/>
    </xf>
    <xf numFmtId="176" fontId="3" fillId="0" borderId="2"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3" fillId="0" borderId="3" xfId="0" applyFont="1" applyBorder="1" applyAlignment="1">
      <alignment horizontal="left" vertical="center"/>
    </xf>
    <xf numFmtId="178" fontId="3" fillId="10" borderId="13" xfId="0" applyNumberFormat="1" applyFont="1" applyFill="1" applyBorder="1" applyAlignment="1">
      <alignment horizontal="center" vertical="center"/>
    </xf>
    <xf numFmtId="178" fontId="3" fillId="10" borderId="1" xfId="0" applyNumberFormat="1" applyFont="1" applyFill="1" applyBorder="1" applyAlignment="1">
      <alignment horizontal="right" vertical="center"/>
    </xf>
    <xf numFmtId="178" fontId="7" fillId="0" borderId="2" xfId="1" applyNumberFormat="1" applyFont="1" applyBorder="1" applyAlignment="1">
      <alignment horizontal="right" vertical="center" shrinkToFit="1"/>
    </xf>
    <xf numFmtId="178" fontId="7" fillId="0" borderId="1" xfId="1" applyNumberFormat="1" applyFont="1" applyBorder="1" applyAlignment="1">
      <alignment horizontal="right" vertical="center" shrinkToFit="1"/>
    </xf>
    <xf numFmtId="178" fontId="12" fillId="0" borderId="1" xfId="1" applyNumberFormat="1" applyFont="1" applyBorder="1" applyAlignment="1">
      <alignment horizontal="right" vertical="center" shrinkToFit="1"/>
    </xf>
    <xf numFmtId="178" fontId="3" fillId="7" borderId="3" xfId="0" applyNumberFormat="1" applyFont="1" applyFill="1" applyBorder="1" applyAlignment="1">
      <alignment horizontal="right" vertical="center"/>
    </xf>
    <xf numFmtId="0" fontId="7" fillId="0" borderId="11" xfId="1" applyFont="1" applyBorder="1" applyAlignment="1">
      <alignment horizontal="center" vertical="center"/>
    </xf>
    <xf numFmtId="0" fontId="7" fillId="0" borderId="9" xfId="1" applyFont="1" applyBorder="1" applyAlignment="1">
      <alignment horizontal="center" vertical="center"/>
    </xf>
    <xf numFmtId="0" fontId="3" fillId="4" borderId="16" xfId="0" applyFont="1" applyFill="1" applyBorder="1" applyAlignment="1">
      <alignment horizontal="center" vertical="center"/>
    </xf>
    <xf numFmtId="0" fontId="2" fillId="5" borderId="16" xfId="0" applyFont="1" applyFill="1" applyBorder="1" applyAlignment="1">
      <alignment horizontal="center" vertical="center"/>
    </xf>
    <xf numFmtId="178" fontId="12" fillId="0" borderId="0" xfId="1" applyNumberFormat="1" applyFont="1" applyAlignment="1">
      <alignment horizontal="right" vertical="center" shrinkToFit="1"/>
    </xf>
    <xf numFmtId="49" fontId="19" fillId="0" borderId="5" xfId="0" applyNumberFormat="1" applyFont="1" applyBorder="1">
      <alignment vertical="center"/>
    </xf>
    <xf numFmtId="0" fontId="19" fillId="0" borderId="6" xfId="0" applyFont="1" applyBorder="1">
      <alignment vertical="center"/>
    </xf>
    <xf numFmtId="0" fontId="19" fillId="0" borderId="13" xfId="0" applyFont="1" applyBorder="1">
      <alignment vertical="center"/>
    </xf>
    <xf numFmtId="178" fontId="19" fillId="0" borderId="13" xfId="0" applyNumberFormat="1" applyFont="1" applyBorder="1" applyAlignment="1">
      <alignment horizontal="center" vertical="center"/>
    </xf>
    <xf numFmtId="178" fontId="19" fillId="0" borderId="13" xfId="0" applyNumberFormat="1" applyFont="1" applyBorder="1" applyAlignment="1">
      <alignment horizontal="right" vertical="center"/>
    </xf>
    <xf numFmtId="0" fontId="19" fillId="0" borderId="13" xfId="0" applyFont="1" applyBorder="1" applyAlignment="1">
      <alignment horizontal="left" vertical="center"/>
    </xf>
    <xf numFmtId="49" fontId="19" fillId="0" borderId="7" xfId="0" applyNumberFormat="1" applyFont="1" applyBorder="1">
      <alignment vertical="center"/>
    </xf>
    <xf numFmtId="0" fontId="19" fillId="0" borderId="8" xfId="0" applyFont="1" applyBorder="1">
      <alignment vertical="center"/>
    </xf>
    <xf numFmtId="0" fontId="19" fillId="0" borderId="21" xfId="0" applyFont="1" applyBorder="1">
      <alignment vertical="center"/>
    </xf>
    <xf numFmtId="178" fontId="19" fillId="0" borderId="21" xfId="0" applyNumberFormat="1" applyFont="1" applyBorder="1" applyAlignment="1">
      <alignment horizontal="center" vertical="center"/>
    </xf>
    <xf numFmtId="178" fontId="19" fillId="0" borderId="21" xfId="0" applyNumberFormat="1" applyFont="1" applyBorder="1" applyAlignment="1">
      <alignment horizontal="right" vertical="center"/>
    </xf>
    <xf numFmtId="0" fontId="19" fillId="0" borderId="21" xfId="0" applyFont="1" applyBorder="1" applyAlignment="1">
      <alignment horizontal="left" vertical="center"/>
    </xf>
    <xf numFmtId="49" fontId="19" fillId="0" borderId="9" xfId="0" applyNumberFormat="1" applyFont="1" applyBorder="1">
      <alignment vertical="center"/>
    </xf>
    <xf numFmtId="0" fontId="19" fillId="0" borderId="10" xfId="0" applyFont="1" applyBorder="1">
      <alignment vertical="center"/>
    </xf>
    <xf numFmtId="0" fontId="19" fillId="0" borderId="15" xfId="0" applyFont="1" applyBorder="1">
      <alignment vertical="center"/>
    </xf>
    <xf numFmtId="178" fontId="19" fillId="0" borderId="15" xfId="0" applyNumberFormat="1" applyFont="1" applyBorder="1" applyAlignment="1">
      <alignment horizontal="center" vertical="center"/>
    </xf>
    <xf numFmtId="178" fontId="19" fillId="0" borderId="15" xfId="0" applyNumberFormat="1" applyFont="1" applyBorder="1" applyAlignment="1">
      <alignment horizontal="right" vertical="center"/>
    </xf>
    <xf numFmtId="0" fontId="19" fillId="0" borderId="15" xfId="0" applyFont="1" applyBorder="1" applyAlignment="1">
      <alignment horizontal="left" vertical="center"/>
    </xf>
    <xf numFmtId="0" fontId="19" fillId="0" borderId="14" xfId="0" applyFont="1" applyBorder="1">
      <alignment vertical="center"/>
    </xf>
    <xf numFmtId="178" fontId="19" fillId="0" borderId="14" xfId="0" applyNumberFormat="1" applyFont="1" applyBorder="1" applyAlignment="1">
      <alignment horizontal="center" vertical="center"/>
    </xf>
    <xf numFmtId="178" fontId="19" fillId="0" borderId="14" xfId="0" applyNumberFormat="1" applyFont="1" applyBorder="1" applyAlignment="1">
      <alignment horizontal="right" vertical="center"/>
    </xf>
    <xf numFmtId="0" fontId="19" fillId="0" borderId="14" xfId="0" applyFont="1" applyBorder="1" applyAlignment="1">
      <alignment horizontal="left" vertical="center"/>
    </xf>
    <xf numFmtId="0" fontId="19" fillId="0" borderId="20" xfId="0" applyFont="1" applyBorder="1">
      <alignment vertical="center"/>
    </xf>
    <xf numFmtId="178" fontId="19" fillId="0" borderId="20" xfId="0" applyNumberFormat="1" applyFont="1" applyBorder="1" applyAlignment="1">
      <alignment horizontal="center" vertical="center"/>
    </xf>
    <xf numFmtId="0" fontId="19" fillId="0" borderId="2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horizontal="right" vertical="center"/>
    </xf>
    <xf numFmtId="178" fontId="2" fillId="3" borderId="17" xfId="0" applyNumberFormat="1" applyFont="1" applyFill="1" applyBorder="1" applyAlignment="1">
      <alignment horizontal="center" vertical="center" wrapText="1"/>
    </xf>
    <xf numFmtId="178" fontId="21" fillId="5" borderId="1" xfId="0" applyNumberFormat="1" applyFont="1" applyFill="1" applyBorder="1" applyAlignment="1">
      <alignment horizontal="right" vertical="center"/>
    </xf>
    <xf numFmtId="176" fontId="21" fillId="5" borderId="1" xfId="0" applyNumberFormat="1" applyFont="1" applyFill="1" applyBorder="1" applyAlignment="1">
      <alignment horizontal="right" vertical="center"/>
    </xf>
    <xf numFmtId="176" fontId="20" fillId="4" borderId="1" xfId="0" applyNumberFormat="1" applyFont="1" applyFill="1" applyBorder="1" applyAlignment="1">
      <alignment horizontal="right" vertical="center"/>
    </xf>
    <xf numFmtId="178" fontId="3" fillId="0" borderId="14" xfId="0" applyNumberFormat="1" applyFont="1" applyBorder="1" applyAlignment="1">
      <alignment horizontal="right" vertical="center"/>
    </xf>
    <xf numFmtId="176" fontId="3" fillId="7" borderId="3" xfId="0" applyNumberFormat="1" applyFont="1" applyFill="1" applyBorder="1" applyAlignment="1">
      <alignment horizontal="right" vertical="center"/>
    </xf>
    <xf numFmtId="0" fontId="0" fillId="0" borderId="1" xfId="0" applyBorder="1" applyAlignment="1">
      <alignment horizontal="center" vertical="center"/>
    </xf>
    <xf numFmtId="0" fontId="3" fillId="0" borderId="0" xfId="0" applyFont="1" applyAlignment="1">
      <alignment horizontal="center" vertical="center"/>
    </xf>
    <xf numFmtId="49" fontId="3" fillId="6" borderId="16" xfId="0" applyNumberFormat="1" applyFont="1" applyFill="1" applyBorder="1" applyAlignment="1">
      <alignment horizontal="center" vertical="center"/>
    </xf>
    <xf numFmtId="49" fontId="3" fillId="6" borderId="11" xfId="0" applyNumberFormat="1" applyFont="1" applyFill="1" applyBorder="1" applyAlignment="1">
      <alignment horizontal="center" vertical="center"/>
    </xf>
    <xf numFmtId="0" fontId="7" fillId="0" borderId="0" xfId="1" applyFont="1" applyAlignment="1">
      <alignment horizontal="left" vertical="center"/>
    </xf>
    <xf numFmtId="0" fontId="18" fillId="0" borderId="0" xfId="1" applyFont="1" applyAlignment="1">
      <alignment horizontal="left" vertical="center"/>
    </xf>
    <xf numFmtId="0" fontId="12" fillId="0" borderId="0" xfId="1" applyFont="1" applyAlignment="1">
      <alignment horizontal="left" vertical="center"/>
    </xf>
    <xf numFmtId="0" fontId="23" fillId="0" borderId="0" xfId="0" applyFont="1">
      <alignment vertical="center"/>
    </xf>
    <xf numFmtId="49" fontId="24" fillId="0" borderId="0" xfId="0" applyNumberFormat="1" applyFont="1">
      <alignment vertical="center"/>
    </xf>
    <xf numFmtId="176" fontId="24" fillId="0" borderId="0" xfId="0" applyNumberFormat="1" applyFont="1" applyAlignment="1">
      <alignment horizontal="right" vertical="center"/>
    </xf>
    <xf numFmtId="0" fontId="24" fillId="0" borderId="0" xfId="0" applyFont="1" applyAlignment="1">
      <alignment horizontal="left" vertical="center"/>
    </xf>
    <xf numFmtId="0" fontId="24" fillId="0" borderId="0" xfId="0" applyFont="1">
      <alignment vertical="center"/>
    </xf>
    <xf numFmtId="49" fontId="24" fillId="0" borderId="5" xfId="0" applyNumberFormat="1" applyFont="1" applyBorder="1">
      <alignment vertical="center"/>
    </xf>
    <xf numFmtId="176" fontId="24" fillId="0" borderId="13" xfId="0" applyNumberFormat="1" applyFont="1" applyBorder="1" applyAlignment="1">
      <alignment horizontal="right" vertical="center"/>
    </xf>
    <xf numFmtId="0" fontId="24" fillId="0" borderId="13" xfId="0" applyFont="1" applyBorder="1" applyAlignment="1">
      <alignment horizontal="left" vertical="center"/>
    </xf>
    <xf numFmtId="176" fontId="24" fillId="0" borderId="23" xfId="0" applyNumberFormat="1" applyFont="1" applyBorder="1" applyAlignment="1">
      <alignment horizontal="right" vertical="center"/>
    </xf>
    <xf numFmtId="176" fontId="24" fillId="0" borderId="14" xfId="0" applyNumberFormat="1" applyFont="1" applyBorder="1" applyAlignment="1">
      <alignment horizontal="right" vertical="center"/>
    </xf>
    <xf numFmtId="0" fontId="24" fillId="0" borderId="14" xfId="0" applyFont="1" applyBorder="1" applyAlignment="1">
      <alignment horizontal="left" vertical="center"/>
    </xf>
    <xf numFmtId="176" fontId="24" fillId="0" borderId="22" xfId="0" applyNumberFormat="1" applyFont="1" applyBorder="1" applyAlignment="1">
      <alignment horizontal="right" vertical="center"/>
    </xf>
    <xf numFmtId="176" fontId="24" fillId="0" borderId="21" xfId="0" applyNumberFormat="1" applyFont="1" applyBorder="1" applyAlignment="1">
      <alignment horizontal="right" vertical="center"/>
    </xf>
    <xf numFmtId="0" fontId="24" fillId="0" borderId="21" xfId="0" applyFont="1" applyBorder="1" applyAlignment="1">
      <alignment horizontal="left" vertical="center"/>
    </xf>
    <xf numFmtId="0" fontId="24" fillId="4" borderId="11" xfId="0" applyFont="1" applyFill="1" applyBorder="1" applyAlignment="1">
      <alignment horizontal="center" vertical="center"/>
    </xf>
    <xf numFmtId="176" fontId="24" fillId="4" borderId="1" xfId="0" applyNumberFormat="1" applyFont="1" applyFill="1" applyBorder="1" applyAlignment="1">
      <alignment horizontal="right" vertical="center"/>
    </xf>
    <xf numFmtId="0" fontId="24" fillId="4" borderId="1" xfId="0" applyFont="1" applyFill="1" applyBorder="1" applyAlignment="1">
      <alignment horizontal="left" vertical="center"/>
    </xf>
    <xf numFmtId="0" fontId="3" fillId="0" borderId="14" xfId="0" applyFont="1" applyBorder="1" applyAlignment="1">
      <alignment horizontal="left" vertical="center" wrapText="1"/>
    </xf>
    <xf numFmtId="176" fontId="3" fillId="0" borderId="0" xfId="0" applyNumberFormat="1" applyFont="1">
      <alignment vertical="center"/>
    </xf>
    <xf numFmtId="178" fontId="3" fillId="0" borderId="15" xfId="0" applyNumberFormat="1" applyFont="1" applyBorder="1" applyAlignment="1">
      <alignment horizontal="right" vertical="center"/>
    </xf>
    <xf numFmtId="176" fontId="3" fillId="0" borderId="5" xfId="0" applyNumberFormat="1" applyFont="1" applyBorder="1">
      <alignment vertical="center"/>
    </xf>
    <xf numFmtId="176" fontId="3" fillId="0" borderId="6"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4" borderId="1" xfId="0" applyNumberFormat="1" applyFont="1" applyFill="1" applyBorder="1" applyAlignment="1">
      <alignment horizontal="left" vertical="center"/>
    </xf>
    <xf numFmtId="176" fontId="4" fillId="4" borderId="1" xfId="0" applyNumberFormat="1" applyFont="1" applyFill="1" applyBorder="1" applyAlignment="1">
      <alignment horizontal="left" vertical="center"/>
    </xf>
    <xf numFmtId="176" fontId="3" fillId="0" borderId="7" xfId="0" applyNumberFormat="1" applyFont="1" applyBorder="1">
      <alignment vertical="center"/>
    </xf>
    <xf numFmtId="176" fontId="3" fillId="0" borderId="8" xfId="0" applyNumberFormat="1" applyFont="1" applyBorder="1" applyAlignment="1">
      <alignment horizontal="center" vertical="center"/>
    </xf>
    <xf numFmtId="176" fontId="3" fillId="0" borderId="22" xfId="0" applyNumberFormat="1" applyFont="1" applyBorder="1">
      <alignment vertical="center"/>
    </xf>
    <xf numFmtId="176" fontId="3" fillId="0" borderId="21" xfId="0" applyNumberFormat="1" applyFont="1" applyBorder="1" applyAlignment="1">
      <alignment horizontal="left" vertical="center"/>
    </xf>
    <xf numFmtId="176" fontId="3" fillId="0" borderId="13" xfId="0" applyNumberFormat="1" applyFont="1" applyBorder="1">
      <alignment vertical="center"/>
    </xf>
    <xf numFmtId="176" fontId="3" fillId="7" borderId="13" xfId="0" applyNumberFormat="1" applyFont="1" applyFill="1" applyBorder="1" applyAlignment="1">
      <alignment horizontal="center" vertical="center"/>
    </xf>
    <xf numFmtId="176" fontId="3" fillId="0" borderId="13" xfId="0" applyNumberFormat="1" applyFont="1" applyBorder="1" applyAlignment="1">
      <alignment horizontal="left" vertical="center"/>
    </xf>
    <xf numFmtId="176" fontId="3" fillId="0" borderId="8" xfId="0" applyNumberFormat="1" applyFont="1" applyBorder="1" applyAlignment="1">
      <alignment horizontal="left" vertical="center"/>
    </xf>
    <xf numFmtId="176" fontId="3" fillId="0" borderId="14" xfId="0" applyNumberFormat="1" applyFont="1" applyBorder="1">
      <alignment vertical="center"/>
    </xf>
    <xf numFmtId="176" fontId="3" fillId="7" borderId="14" xfId="0" applyNumberFormat="1" applyFont="1" applyFill="1" applyBorder="1" applyAlignment="1">
      <alignment horizontal="center" vertical="center"/>
    </xf>
    <xf numFmtId="176" fontId="3" fillId="0" borderId="14" xfId="0" applyNumberFormat="1" applyFont="1" applyBorder="1" applyAlignment="1">
      <alignment horizontal="left" vertical="center"/>
    </xf>
    <xf numFmtId="176" fontId="3" fillId="0" borderId="9" xfId="0" applyNumberFormat="1" applyFont="1" applyBorder="1">
      <alignment vertical="center"/>
    </xf>
    <xf numFmtId="176" fontId="3" fillId="0" borderId="10" xfId="0" applyNumberFormat="1" applyFont="1" applyBorder="1" applyAlignment="1">
      <alignment horizontal="left" vertical="center"/>
    </xf>
    <xf numFmtId="176" fontId="3" fillId="0" borderId="15" xfId="0" applyNumberFormat="1" applyFont="1" applyBorder="1">
      <alignment vertical="center"/>
    </xf>
    <xf numFmtId="176" fontId="3" fillId="0" borderId="15" xfId="0" applyNumberFormat="1" applyFont="1" applyBorder="1" applyAlignment="1">
      <alignment horizontal="left" vertical="center"/>
    </xf>
    <xf numFmtId="176" fontId="3" fillId="0" borderId="20" xfId="0" applyNumberFormat="1" applyFont="1" applyBorder="1">
      <alignment vertical="center"/>
    </xf>
    <xf numFmtId="176" fontId="3" fillId="0" borderId="10" xfId="0" applyNumberFormat="1" applyFont="1" applyBorder="1" applyAlignment="1">
      <alignment horizontal="center" vertical="center"/>
    </xf>
    <xf numFmtId="176" fontId="3" fillId="0" borderId="12" xfId="0" applyNumberFormat="1" applyFont="1" applyBorder="1" applyAlignment="1">
      <alignment horizontal="left" vertical="center"/>
    </xf>
    <xf numFmtId="176" fontId="3" fillId="0" borderId="1" xfId="0" applyNumberFormat="1" applyFont="1" applyBorder="1">
      <alignment vertical="center"/>
    </xf>
    <xf numFmtId="176" fontId="3" fillId="0" borderId="1" xfId="0" applyNumberFormat="1" applyFont="1" applyBorder="1" applyAlignment="1">
      <alignment horizontal="left" vertical="center"/>
    </xf>
    <xf numFmtId="176" fontId="2" fillId="5" borderId="1" xfId="0" applyNumberFormat="1" applyFont="1" applyFill="1" applyBorder="1" applyAlignment="1">
      <alignment horizontal="left" vertical="center"/>
    </xf>
    <xf numFmtId="176" fontId="3" fillId="0" borderId="7" xfId="0" applyNumberFormat="1" applyFont="1" applyBorder="1" applyAlignment="1">
      <alignment horizontal="left" vertical="center"/>
    </xf>
    <xf numFmtId="176" fontId="3" fillId="0" borderId="9" xfId="0" applyNumberFormat="1" applyFont="1" applyBorder="1" applyAlignment="1">
      <alignment horizontal="left" vertical="center"/>
    </xf>
    <xf numFmtId="181" fontId="3" fillId="0" borderId="5" xfId="0" applyNumberFormat="1" applyFont="1" applyBorder="1" applyAlignment="1">
      <alignment horizontal="left" vertical="center"/>
    </xf>
    <xf numFmtId="180" fontId="3" fillId="0" borderId="11" xfId="0" applyNumberFormat="1" applyFont="1" applyBorder="1" applyAlignment="1">
      <alignment horizontal="left" vertical="center"/>
    </xf>
    <xf numFmtId="180" fontId="3" fillId="0" borderId="5" xfId="0" applyNumberFormat="1" applyFont="1" applyBorder="1" applyAlignment="1">
      <alignment horizontal="left" vertical="center"/>
    </xf>
    <xf numFmtId="182" fontId="3" fillId="0" borderId="0" xfId="0" applyNumberFormat="1" applyFont="1">
      <alignment vertical="center"/>
    </xf>
    <xf numFmtId="176" fontId="3" fillId="0" borderId="3"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20" xfId="0" applyNumberFormat="1" applyFont="1" applyBorder="1" applyAlignment="1">
      <alignment horizontal="right" vertical="center"/>
    </xf>
    <xf numFmtId="180" fontId="3" fillId="7" borderId="2" xfId="0" applyNumberFormat="1" applyFont="1" applyFill="1" applyBorder="1" applyAlignment="1">
      <alignment horizontal="center" vertical="center"/>
    </xf>
    <xf numFmtId="180" fontId="3" fillId="7" borderId="21" xfId="0" applyNumberFormat="1" applyFont="1" applyFill="1" applyBorder="1" applyAlignment="1">
      <alignment horizontal="center" vertical="center"/>
    </xf>
    <xf numFmtId="180" fontId="3" fillId="7" borderId="13" xfId="0" applyNumberFormat="1" applyFont="1" applyFill="1" applyBorder="1" applyAlignment="1">
      <alignment horizontal="center" vertical="center"/>
    </xf>
    <xf numFmtId="180" fontId="3" fillId="7" borderId="14" xfId="0" applyNumberFormat="1" applyFont="1" applyFill="1" applyBorder="1" applyAlignment="1">
      <alignment horizontal="center" vertical="center"/>
    </xf>
    <xf numFmtId="180" fontId="3" fillId="7" borderId="15" xfId="0" applyNumberFormat="1" applyFont="1" applyFill="1" applyBorder="1" applyAlignment="1">
      <alignment horizontal="center" vertical="center"/>
    </xf>
    <xf numFmtId="180" fontId="3" fillId="7" borderId="1" xfId="0" applyNumberFormat="1" applyFont="1" applyFill="1" applyBorder="1" applyAlignment="1">
      <alignment horizontal="center" vertical="center"/>
    </xf>
    <xf numFmtId="0" fontId="3" fillId="0" borderId="13" xfId="0" applyFont="1" applyBorder="1" applyAlignment="1">
      <alignment vertical="center" wrapText="1"/>
    </xf>
    <xf numFmtId="178" fontId="3" fillId="9" borderId="13" xfId="0" applyNumberFormat="1" applyFont="1" applyFill="1" applyBorder="1" applyAlignment="1">
      <alignment horizontal="center" vertical="center"/>
    </xf>
    <xf numFmtId="0" fontId="22" fillId="0" borderId="1" xfId="0" applyFont="1" applyFill="1" applyBorder="1" applyAlignment="1">
      <alignment horizontal="left" vertical="top" wrapText="1"/>
    </xf>
    <xf numFmtId="0" fontId="26" fillId="0" borderId="0" xfId="0" applyFont="1" applyFill="1">
      <alignment vertical="center"/>
    </xf>
    <xf numFmtId="0" fontId="22" fillId="0" borderId="0" xfId="0" applyFont="1" applyFill="1" applyAlignment="1">
      <alignment horizontal="center" vertical="center"/>
    </xf>
    <xf numFmtId="0" fontId="22" fillId="0" borderId="1" xfId="0" applyFont="1" applyFill="1" applyBorder="1">
      <alignment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0" xfId="0" applyFont="1" applyFill="1" applyAlignment="1">
      <alignment horizontal="left" vertical="top" wrapText="1"/>
    </xf>
    <xf numFmtId="0" fontId="27" fillId="0" borderId="0" xfId="0" applyFont="1" applyFill="1" applyAlignment="1">
      <alignment horizontal="left" vertical="top" wrapText="1"/>
    </xf>
    <xf numFmtId="0" fontId="7" fillId="0" borderId="9" xfId="1" applyFont="1" applyBorder="1" applyAlignment="1">
      <alignment horizontal="center" vertical="center"/>
    </xf>
    <xf numFmtId="178" fontId="3" fillId="0" borderId="21" xfId="0" applyNumberFormat="1" applyFont="1" applyBorder="1" applyAlignment="1">
      <alignment horizontal="right" vertical="center"/>
    </xf>
    <xf numFmtId="178" fontId="3" fillId="0" borderId="1" xfId="0" applyNumberFormat="1" applyFont="1" applyBorder="1" applyAlignment="1">
      <alignment horizontal="right" vertical="center"/>
    </xf>
    <xf numFmtId="176" fontId="3" fillId="0" borderId="2" xfId="0" applyNumberFormat="1" applyFont="1" applyBorder="1">
      <alignment vertical="center"/>
    </xf>
    <xf numFmtId="0" fontId="3" fillId="11" borderId="14" xfId="0" applyFont="1" applyFill="1" applyBorder="1">
      <alignment vertical="center"/>
    </xf>
    <xf numFmtId="0" fontId="3" fillId="11" borderId="3" xfId="0" applyFont="1" applyFill="1" applyBorder="1">
      <alignment vertical="center"/>
    </xf>
    <xf numFmtId="0" fontId="3" fillId="11" borderId="13" xfId="0" applyFont="1" applyFill="1" applyBorder="1" applyAlignment="1">
      <alignment horizontal="left" vertical="center"/>
    </xf>
    <xf numFmtId="0" fontId="3" fillId="11" borderId="14" xfId="0" applyFont="1" applyFill="1" applyBorder="1" applyAlignment="1">
      <alignment horizontal="left" vertical="center"/>
    </xf>
    <xf numFmtId="180" fontId="3" fillId="4" borderId="1" xfId="0" applyNumberFormat="1" applyFont="1" applyFill="1" applyBorder="1" applyAlignment="1">
      <alignment horizontal="left" vertical="center"/>
    </xf>
    <xf numFmtId="0" fontId="3" fillId="0" borderId="4" xfId="0" applyFont="1" applyBorder="1">
      <alignment vertical="center"/>
    </xf>
    <xf numFmtId="178" fontId="3" fillId="7" borderId="21" xfId="0" applyNumberFormat="1" applyFont="1" applyFill="1" applyBorder="1" applyAlignment="1">
      <alignment horizontal="center" vertical="center"/>
    </xf>
    <xf numFmtId="178" fontId="3" fillId="10" borderId="4" xfId="0" applyNumberFormat="1" applyFont="1" applyFill="1" applyBorder="1" applyAlignment="1">
      <alignment horizontal="center" vertical="center"/>
    </xf>
    <xf numFmtId="178" fontId="3" fillId="0" borderId="4" xfId="0" applyNumberFormat="1" applyFont="1" applyBorder="1" applyAlignment="1">
      <alignment horizontal="right" vertical="center"/>
    </xf>
    <xf numFmtId="0" fontId="3" fillId="0" borderId="4" xfId="0" applyFont="1" applyBorder="1" applyAlignment="1">
      <alignment horizontal="left" vertical="center"/>
    </xf>
    <xf numFmtId="178" fontId="3" fillId="0" borderId="13" xfId="0" applyNumberFormat="1" applyFont="1" applyFill="1" applyBorder="1" applyAlignment="1">
      <alignment horizontal="center" vertical="center"/>
    </xf>
    <xf numFmtId="178" fontId="3" fillId="0" borderId="1" xfId="0" applyNumberFormat="1" applyFont="1" applyFill="1" applyBorder="1" applyAlignment="1">
      <alignment horizontal="right" vertical="center"/>
    </xf>
    <xf numFmtId="178" fontId="3" fillId="7" borderId="0" xfId="0" applyNumberFormat="1" applyFont="1" applyFill="1" applyAlignment="1">
      <alignment horizontal="left" vertical="center"/>
    </xf>
    <xf numFmtId="178" fontId="3" fillId="7" borderId="0" xfId="0" applyNumberFormat="1" applyFont="1" applyFill="1" applyAlignment="1">
      <alignment horizontal="right" vertical="center"/>
    </xf>
    <xf numFmtId="0" fontId="6" fillId="7" borderId="0" xfId="1" applyFill="1">
      <alignment vertical="center"/>
    </xf>
    <xf numFmtId="49" fontId="3" fillId="6" borderId="11" xfId="0" applyNumberFormat="1" applyFont="1" applyFill="1" applyBorder="1" applyAlignment="1">
      <alignment horizontal="left" vertical="center"/>
    </xf>
    <xf numFmtId="49" fontId="3" fillId="6" borderId="16" xfId="0" applyNumberFormat="1" applyFont="1" applyFill="1" applyBorder="1" applyAlignment="1">
      <alignment horizontal="left" vertical="center"/>
    </xf>
    <xf numFmtId="49" fontId="3" fillId="6" borderId="12" xfId="0" applyNumberFormat="1" applyFont="1" applyFill="1" applyBorder="1" applyAlignment="1">
      <alignment horizontal="left" vertical="center"/>
    </xf>
    <xf numFmtId="49" fontId="3" fillId="6" borderId="1" xfId="0" applyNumberFormat="1"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6" fillId="8" borderId="11" xfId="1" applyFill="1" applyBorder="1" applyAlignment="1">
      <alignment horizontal="center" vertical="center"/>
    </xf>
    <xf numFmtId="0" fontId="6" fillId="8" borderId="12" xfId="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12" xfId="1" applyFont="1" applyBorder="1" applyAlignment="1">
      <alignment horizontal="center" vertical="center"/>
    </xf>
    <xf numFmtId="0" fontId="10" fillId="0" borderId="0" xfId="1" applyFont="1" applyAlignment="1">
      <alignment horizontal="center" vertical="center" wrapText="1" shrinkToFit="1"/>
    </xf>
    <xf numFmtId="0" fontId="10" fillId="0" borderId="0" xfId="1" applyFont="1" applyAlignment="1">
      <alignment horizontal="center" vertical="center" shrinkToFit="1"/>
    </xf>
    <xf numFmtId="0" fontId="11" fillId="0" borderId="0" xfId="1" applyFont="1" applyAlignment="1">
      <alignment horizontal="center" vertical="center" shrinkToFit="1"/>
    </xf>
    <xf numFmtId="0" fontId="6" fillId="8" borderId="5" xfId="1" applyFill="1" applyBorder="1" applyAlignment="1">
      <alignment horizontal="center" vertical="center"/>
    </xf>
    <xf numFmtId="0" fontId="6" fillId="0" borderId="17" xfId="1" applyBorder="1">
      <alignment vertical="center"/>
    </xf>
    <xf numFmtId="0" fontId="6" fillId="8" borderId="1" xfId="1" applyFill="1" applyBorder="1" applyAlignment="1">
      <alignment horizontal="center" vertical="center"/>
    </xf>
    <xf numFmtId="0" fontId="6" fillId="0" borderId="1" xfId="1" applyBorder="1">
      <alignment vertical="center"/>
    </xf>
    <xf numFmtId="0" fontId="7" fillId="0" borderId="4" xfId="1" applyFont="1" applyBorder="1" applyAlignment="1">
      <alignment horizontal="center" vertical="center"/>
    </xf>
    <xf numFmtId="0" fontId="7" fillId="0" borderId="9" xfId="1" applyFont="1" applyBorder="1" applyAlignment="1">
      <alignment horizontal="center" vertical="center"/>
    </xf>
    <xf numFmtId="0" fontId="2" fillId="5" borderId="11"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2" xfId="0" applyFont="1" applyFill="1" applyBorder="1" applyAlignment="1">
      <alignment horizontal="center" vertical="center"/>
    </xf>
    <xf numFmtId="49" fontId="2" fillId="3" borderId="11" xfId="0" applyNumberFormat="1" applyFont="1" applyFill="1" applyBorder="1" applyAlignment="1">
      <alignment horizontal="center" vertical="center"/>
    </xf>
    <xf numFmtId="49" fontId="2" fillId="3" borderId="16" xfId="0" applyNumberFormat="1" applyFont="1" applyFill="1" applyBorder="1" applyAlignment="1">
      <alignment horizontal="center" vertical="center"/>
    </xf>
    <xf numFmtId="49" fontId="2" fillId="3" borderId="12" xfId="0" applyNumberFormat="1" applyFont="1" applyFill="1" applyBorder="1" applyAlignment="1">
      <alignment horizontal="center" vertical="center"/>
    </xf>
    <xf numFmtId="176" fontId="3" fillId="4" borderId="11" xfId="0" applyNumberFormat="1" applyFont="1" applyFill="1" applyBorder="1" applyAlignment="1">
      <alignment horizontal="center" vertical="center"/>
    </xf>
    <xf numFmtId="176" fontId="3" fillId="4" borderId="16" xfId="0" applyNumberFormat="1" applyFont="1" applyFill="1" applyBorder="1" applyAlignment="1">
      <alignment horizontal="center" vertical="center"/>
    </xf>
    <xf numFmtId="176" fontId="3" fillId="4" borderId="12" xfId="0" applyNumberFormat="1" applyFont="1" applyFill="1" applyBorder="1" applyAlignment="1">
      <alignment horizontal="center" vertical="center"/>
    </xf>
    <xf numFmtId="176" fontId="2" fillId="2" borderId="1" xfId="0" applyNumberFormat="1" applyFont="1" applyFill="1" applyBorder="1" applyAlignment="1">
      <alignment horizontal="left" vertical="center"/>
    </xf>
    <xf numFmtId="0" fontId="3" fillId="4" borderId="1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2" xfId="0" applyFont="1" applyFill="1" applyBorder="1" applyAlignment="1">
      <alignment horizontal="center" vertical="center"/>
    </xf>
    <xf numFmtId="176" fontId="2" fillId="5" borderId="11" xfId="0" applyNumberFormat="1" applyFont="1" applyFill="1" applyBorder="1" applyAlignment="1">
      <alignment horizontal="center" vertical="center"/>
    </xf>
    <xf numFmtId="176" fontId="2" fillId="5" borderId="16" xfId="0" applyNumberFormat="1" applyFont="1" applyFill="1" applyBorder="1" applyAlignment="1">
      <alignment horizontal="center" vertical="center"/>
    </xf>
    <xf numFmtId="176" fontId="2" fillId="5" borderId="12" xfId="0" applyNumberFormat="1" applyFont="1" applyFill="1" applyBorder="1" applyAlignment="1">
      <alignment horizontal="center" vertical="center"/>
    </xf>
    <xf numFmtId="49" fontId="19" fillId="0" borderId="18" xfId="0" applyNumberFormat="1" applyFont="1" applyBorder="1" applyAlignment="1">
      <alignment horizontal="left" vertical="center" wrapText="1"/>
    </xf>
    <xf numFmtId="49" fontId="4" fillId="0" borderId="18" xfId="0" applyNumberFormat="1" applyFont="1" applyBorder="1" applyAlignment="1">
      <alignment horizontal="left" vertical="center"/>
    </xf>
    <xf numFmtId="0" fontId="2" fillId="2" borderId="1" xfId="0" applyFont="1" applyFill="1" applyBorder="1" applyAlignment="1">
      <alignment horizontal="left" vertical="center"/>
    </xf>
    <xf numFmtId="180" fontId="3" fillId="4" borderId="11" xfId="0" applyNumberFormat="1" applyFont="1" applyFill="1" applyBorder="1" applyAlignment="1">
      <alignment horizontal="center" vertical="center"/>
    </xf>
    <xf numFmtId="180" fontId="3" fillId="4" borderId="16" xfId="0" applyNumberFormat="1" applyFont="1" applyFill="1" applyBorder="1" applyAlignment="1">
      <alignment horizontal="center" vertical="center"/>
    </xf>
    <xf numFmtId="180" fontId="3" fillId="4" borderId="12" xfId="0" applyNumberFormat="1" applyFont="1" applyFill="1" applyBorder="1" applyAlignment="1">
      <alignment horizontal="center" vertical="center"/>
    </xf>
    <xf numFmtId="49" fontId="25" fillId="3" borderId="5" xfId="0" applyNumberFormat="1" applyFont="1" applyFill="1" applyBorder="1" applyAlignment="1">
      <alignment horizontal="center" vertical="center" wrapText="1"/>
    </xf>
    <xf numFmtId="49" fontId="25" fillId="3" borderId="9" xfId="0" applyNumberFormat="1" applyFont="1" applyFill="1" applyBorder="1" applyAlignment="1">
      <alignment horizontal="center" vertical="center" wrapText="1"/>
    </xf>
    <xf numFmtId="176" fontId="25" fillId="3" borderId="2" xfId="0" applyNumberFormat="1" applyFont="1" applyFill="1" applyBorder="1" applyAlignment="1">
      <alignment horizontal="center" vertical="center" wrapText="1"/>
    </xf>
    <xf numFmtId="176" fontId="25" fillId="3" borderId="4" xfId="0" applyNumberFormat="1"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3" fillId="4" borderId="1" xfId="0" applyFont="1" applyFill="1" applyBorder="1" applyAlignment="1">
      <alignment horizontal="center" vertical="center"/>
    </xf>
    <xf numFmtId="49" fontId="3" fillId="0" borderId="0" xfId="0" applyNumberFormat="1" applyFont="1" applyAlignment="1">
      <alignment horizontal="left" vertical="center" wrapText="1"/>
    </xf>
    <xf numFmtId="0" fontId="4" fillId="0" borderId="18" xfId="0" applyFont="1" applyBorder="1" applyAlignment="1">
      <alignment horizontal="left" vertical="center" wrapText="1"/>
    </xf>
    <xf numFmtId="0" fontId="4" fillId="0" borderId="18" xfId="0" applyFont="1" applyBorder="1" applyAlignment="1">
      <alignment horizontal="left" vertical="center"/>
    </xf>
    <xf numFmtId="49" fontId="2" fillId="3" borderId="5" xfId="0" applyNumberFormat="1" applyFont="1" applyFill="1" applyBorder="1" applyAlignment="1">
      <alignment horizontal="center" vertical="center"/>
    </xf>
    <xf numFmtId="49" fontId="2" fillId="3" borderId="17" xfId="0" applyNumberFormat="1" applyFont="1" applyFill="1" applyBorder="1" applyAlignment="1">
      <alignment horizontal="center" vertical="center"/>
    </xf>
    <xf numFmtId="49" fontId="2" fillId="3" borderId="9" xfId="0" applyNumberFormat="1" applyFont="1" applyFill="1" applyBorder="1" applyAlignment="1">
      <alignment horizontal="center" vertical="center"/>
    </xf>
    <xf numFmtId="49" fontId="2" fillId="3" borderId="18"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xf>
    <xf numFmtId="49" fontId="2" fillId="3" borderId="10" xfId="0" applyNumberFormat="1" applyFont="1" applyFill="1" applyBorder="1" applyAlignment="1">
      <alignment horizontal="center" vertical="center"/>
    </xf>
    <xf numFmtId="178" fontId="2" fillId="3" borderId="11" xfId="0" applyNumberFormat="1" applyFont="1" applyFill="1" applyBorder="1" applyAlignment="1">
      <alignment horizontal="center" vertical="center" wrapText="1"/>
    </xf>
    <xf numFmtId="178" fontId="2" fillId="3" borderId="16" xfId="0" applyNumberFormat="1" applyFont="1" applyFill="1" applyBorder="1" applyAlignment="1">
      <alignment horizontal="center" vertical="center" wrapText="1"/>
    </xf>
    <xf numFmtId="178" fontId="2" fillId="3" borderId="12" xfId="0" applyNumberFormat="1" applyFont="1" applyFill="1" applyBorder="1" applyAlignment="1">
      <alignment horizontal="center" vertical="center" wrapText="1"/>
    </xf>
    <xf numFmtId="178" fontId="2" fillId="3" borderId="2" xfId="0" applyNumberFormat="1" applyFont="1" applyFill="1" applyBorder="1" applyAlignment="1">
      <alignment horizontal="center" vertical="center" wrapText="1"/>
    </xf>
    <xf numFmtId="178" fontId="2" fillId="3" borderId="4"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178" fontId="2" fillId="3" borderId="5" xfId="0" applyNumberFormat="1" applyFont="1" applyFill="1" applyBorder="1" applyAlignment="1">
      <alignment horizontal="center" vertical="center" wrapText="1"/>
    </xf>
    <xf numFmtId="178" fontId="2" fillId="3" borderId="17"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49" fontId="3" fillId="0" borderId="0" xfId="0" applyNumberFormat="1" applyFont="1" applyAlignment="1">
      <alignment horizontal="left" vertical="center"/>
    </xf>
  </cellXfs>
  <cellStyles count="5">
    <cellStyle name="桁区切り 2" xfId="4"/>
    <cellStyle name="標準" xfId="0" builtinId="0"/>
    <cellStyle name="標準 2" xfId="1"/>
    <cellStyle name="標準 3" xfId="3"/>
    <cellStyle name="標準 8"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9"/>
  <sheetViews>
    <sheetView showGridLines="0" tabSelected="1" zoomScaleNormal="100" zoomScaleSheetLayoutView="100" workbookViewId="0">
      <selection activeCell="B9" sqref="B9:E9"/>
    </sheetView>
  </sheetViews>
  <sheetFormatPr defaultColWidth="9" defaultRowHeight="15"/>
  <cols>
    <col min="1" max="1" width="15" style="11" customWidth="1"/>
    <col min="2" max="2" width="15" style="141" customWidth="1"/>
    <col min="3" max="3" width="15" style="2" customWidth="1"/>
    <col min="4" max="5" width="15" style="21" customWidth="1"/>
    <col min="6" max="7" width="15" style="19" customWidth="1"/>
    <col min="8" max="9" width="15" style="16" customWidth="1"/>
    <col min="10" max="10" width="15" style="2" customWidth="1"/>
    <col min="11" max="16384" width="9" style="2"/>
  </cols>
  <sheetData>
    <row r="1" spans="1:10">
      <c r="I1" s="133"/>
      <c r="J1" s="133" t="s">
        <v>135</v>
      </c>
    </row>
    <row r="3" spans="1:10" ht="30" customHeight="1">
      <c r="A3" s="34" t="s">
        <v>42</v>
      </c>
      <c r="B3" s="244" t="s">
        <v>210</v>
      </c>
      <c r="C3" s="244"/>
      <c r="D3" s="244"/>
      <c r="E3" s="244"/>
      <c r="F3" s="244"/>
      <c r="G3" s="244"/>
      <c r="H3" s="244"/>
      <c r="I3" s="244"/>
      <c r="J3" s="244"/>
    </row>
    <row r="4" spans="1:10" s="29" customFormat="1">
      <c r="A4" s="35"/>
      <c r="B4" s="142"/>
      <c r="C4" s="28"/>
      <c r="D4" s="28"/>
      <c r="E4" s="28"/>
      <c r="F4" s="28"/>
      <c r="G4" s="28"/>
      <c r="H4" s="28"/>
      <c r="I4" s="28"/>
      <c r="J4" s="28"/>
    </row>
    <row r="5" spans="1:10" ht="30" customHeight="1">
      <c r="A5" s="34" t="s">
        <v>44</v>
      </c>
      <c r="B5" s="143"/>
      <c r="C5" s="39"/>
      <c r="D5" s="39"/>
      <c r="E5" s="39"/>
      <c r="F5" s="39"/>
      <c r="G5" s="39"/>
      <c r="H5" s="39"/>
      <c r="I5" s="39"/>
      <c r="J5" s="40"/>
    </row>
    <row r="6" spans="1:10" ht="30" customHeight="1">
      <c r="A6" s="34" t="s">
        <v>43</v>
      </c>
      <c r="B6" s="241"/>
      <c r="C6" s="242"/>
      <c r="D6" s="242"/>
      <c r="E6" s="243"/>
      <c r="F6" s="34" t="s">
        <v>45</v>
      </c>
      <c r="G6" s="241"/>
      <c r="H6" s="242"/>
      <c r="I6" s="242"/>
      <c r="J6" s="243"/>
    </row>
    <row r="7" spans="1:10" ht="30" customHeight="1">
      <c r="A7" s="34" t="s">
        <v>46</v>
      </c>
      <c r="B7" s="241"/>
      <c r="C7" s="242"/>
      <c r="D7" s="242"/>
      <c r="E7" s="243"/>
      <c r="F7" s="34" t="s">
        <v>47</v>
      </c>
      <c r="G7" s="241"/>
      <c r="H7" s="242"/>
      <c r="I7" s="242"/>
      <c r="J7" s="243"/>
    </row>
    <row r="8" spans="1:10">
      <c r="A8" s="36"/>
      <c r="B8" s="132"/>
      <c r="C8" s="31"/>
      <c r="D8" s="32"/>
      <c r="E8" s="32"/>
      <c r="F8" s="37"/>
      <c r="G8" s="33"/>
      <c r="H8" s="30"/>
      <c r="I8" s="30"/>
      <c r="J8" s="31"/>
    </row>
    <row r="9" spans="1:10" ht="30" customHeight="1">
      <c r="A9" s="34" t="s">
        <v>48</v>
      </c>
      <c r="B9" s="241"/>
      <c r="C9" s="242"/>
      <c r="D9" s="242"/>
      <c r="E9" s="243"/>
      <c r="F9" s="38" t="s">
        <v>49</v>
      </c>
      <c r="G9" s="241"/>
      <c r="H9" s="242"/>
      <c r="I9" s="242"/>
      <c r="J9" s="243"/>
    </row>
  </sheetData>
  <mergeCells count="7">
    <mergeCell ref="B9:E9"/>
    <mergeCell ref="G9:J9"/>
    <mergeCell ref="B3:J3"/>
    <mergeCell ref="B6:E6"/>
    <mergeCell ref="G6:J6"/>
    <mergeCell ref="B7:E7"/>
    <mergeCell ref="G7:J7"/>
  </mergeCells>
  <phoneticPr fontId="1"/>
  <pageMargins left="0.51181102362204722" right="0.31496062992125984" top="0.55118110236220474" bottom="0.35433070866141736"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showGridLines="0" view="pageBreakPreview" zoomScaleNormal="100" zoomScaleSheetLayoutView="100" workbookViewId="0">
      <selection activeCell="C13" sqref="C13"/>
    </sheetView>
  </sheetViews>
  <sheetFormatPr defaultColWidth="9" defaultRowHeight="13.2"/>
  <cols>
    <col min="1" max="1" width="19" style="213" customWidth="1"/>
    <col min="2" max="2" width="5.109375" style="214" customWidth="1"/>
    <col min="3" max="3" width="111.21875" style="213" customWidth="1"/>
    <col min="4" max="16384" width="9" style="213"/>
  </cols>
  <sheetData>
    <row r="1" spans="1:4">
      <c r="A1" s="213" t="s">
        <v>100</v>
      </c>
      <c r="D1" s="56" t="s">
        <v>134</v>
      </c>
    </row>
    <row r="3" spans="1:4" ht="19.2" customHeight="1">
      <c r="A3" s="215" t="s">
        <v>101</v>
      </c>
      <c r="B3" s="216" t="s">
        <v>102</v>
      </c>
      <c r="C3" s="215" t="s">
        <v>103</v>
      </c>
    </row>
    <row r="4" spans="1:4" ht="38.1" customHeight="1">
      <c r="A4" s="245" t="s">
        <v>104</v>
      </c>
      <c r="B4" s="216">
        <f>ROW(B4)-3</f>
        <v>1</v>
      </c>
      <c r="C4" s="212" t="s">
        <v>209</v>
      </c>
    </row>
    <row r="5" spans="1:4" ht="34.200000000000003" customHeight="1">
      <c r="A5" s="246"/>
      <c r="B5" s="216">
        <f t="shared" ref="B5:B16" si="0">ROW(B5)-3</f>
        <v>2</v>
      </c>
      <c r="C5" s="212" t="s">
        <v>201</v>
      </c>
    </row>
    <row r="6" spans="1:4" ht="27.6" customHeight="1">
      <c r="A6" s="246"/>
      <c r="B6" s="216">
        <f t="shared" si="0"/>
        <v>3</v>
      </c>
      <c r="C6" s="212" t="s">
        <v>110</v>
      </c>
    </row>
    <row r="7" spans="1:4" ht="29.7" customHeight="1">
      <c r="A7" s="246"/>
      <c r="B7" s="216">
        <f t="shared" si="0"/>
        <v>4</v>
      </c>
      <c r="C7" s="212" t="s">
        <v>84</v>
      </c>
    </row>
    <row r="8" spans="1:4" ht="29.7" customHeight="1">
      <c r="A8" s="246"/>
      <c r="B8" s="216">
        <f t="shared" si="0"/>
        <v>5</v>
      </c>
      <c r="C8" s="212" t="s">
        <v>63</v>
      </c>
    </row>
    <row r="9" spans="1:4" ht="28.2" customHeight="1">
      <c r="A9" s="246"/>
      <c r="B9" s="216">
        <f t="shared" si="0"/>
        <v>6</v>
      </c>
      <c r="C9" s="212" t="s">
        <v>64</v>
      </c>
    </row>
    <row r="10" spans="1:4" ht="49.5" customHeight="1">
      <c r="A10" s="246"/>
      <c r="B10" s="216">
        <f t="shared" si="0"/>
        <v>7</v>
      </c>
      <c r="C10" s="212" t="s">
        <v>156</v>
      </c>
    </row>
    <row r="11" spans="1:4" ht="145.19999999999999">
      <c r="A11" s="246"/>
      <c r="B11" s="216">
        <f t="shared" si="0"/>
        <v>8</v>
      </c>
      <c r="C11" s="212" t="s">
        <v>202</v>
      </c>
    </row>
    <row r="12" spans="1:4" ht="28.95" customHeight="1">
      <c r="A12" s="246"/>
      <c r="B12" s="216">
        <f t="shared" si="0"/>
        <v>9</v>
      </c>
      <c r="C12" s="212" t="s">
        <v>186</v>
      </c>
    </row>
    <row r="13" spans="1:4" ht="40.5" customHeight="1">
      <c r="A13" s="217" t="s">
        <v>130</v>
      </c>
      <c r="B13" s="216">
        <f t="shared" si="0"/>
        <v>10</v>
      </c>
      <c r="C13" s="212" t="s">
        <v>206</v>
      </c>
    </row>
    <row r="14" spans="1:4" ht="83.1" customHeight="1">
      <c r="A14" s="218" t="s">
        <v>195</v>
      </c>
      <c r="B14" s="216">
        <f t="shared" si="0"/>
        <v>11</v>
      </c>
      <c r="C14" s="212" t="s">
        <v>205</v>
      </c>
    </row>
    <row r="15" spans="1:4" ht="79.2">
      <c r="A15" s="217" t="s">
        <v>196</v>
      </c>
      <c r="B15" s="216">
        <f t="shared" si="0"/>
        <v>12</v>
      </c>
      <c r="C15" s="212" t="s">
        <v>207</v>
      </c>
    </row>
    <row r="16" spans="1:4" ht="42.6" customHeight="1">
      <c r="A16" s="219" t="s">
        <v>197</v>
      </c>
      <c r="B16" s="216">
        <f t="shared" si="0"/>
        <v>13</v>
      </c>
      <c r="C16" s="212" t="s">
        <v>159</v>
      </c>
    </row>
    <row r="17" spans="3:12">
      <c r="C17" s="220"/>
    </row>
    <row r="18" spans="3:12">
      <c r="C18" s="220"/>
    </row>
    <row r="19" spans="3:12">
      <c r="C19" s="220"/>
    </row>
    <row r="21" spans="3:12" ht="96.6" customHeight="1"/>
    <row r="24" spans="3:12">
      <c r="C24" s="220"/>
    </row>
    <row r="25" spans="3:12">
      <c r="C25" s="220"/>
    </row>
    <row r="26" spans="3:12">
      <c r="C26" s="220"/>
      <c r="E26" s="213">
        <v>2</v>
      </c>
      <c r="F26" s="213">
        <v>3</v>
      </c>
      <c r="G26" s="213">
        <v>4</v>
      </c>
      <c r="H26" s="213">
        <v>5</v>
      </c>
      <c r="I26" s="213">
        <v>6</v>
      </c>
      <c r="J26" s="213">
        <v>7</v>
      </c>
      <c r="K26" s="213">
        <v>8</v>
      </c>
      <c r="L26" s="213">
        <v>9</v>
      </c>
    </row>
    <row r="27" spans="3:12">
      <c r="C27" s="220"/>
    </row>
    <row r="31" spans="3:12">
      <c r="C31" s="221"/>
    </row>
  </sheetData>
  <mergeCells count="1">
    <mergeCell ref="A4:A12"/>
  </mergeCells>
  <phoneticPr fontId="1"/>
  <pageMargins left="0.19685039370078741" right="0.19685039370078741" top="0.35433070866141736" bottom="0.35433070866141736"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showGridLines="0" topLeftCell="A29" zoomScaleNormal="100" zoomScaleSheetLayoutView="100" workbookViewId="0">
      <selection activeCell="F16" sqref="F16"/>
    </sheetView>
  </sheetViews>
  <sheetFormatPr defaultRowHeight="14.4"/>
  <cols>
    <col min="1" max="1" width="2.44140625" style="57" bestFit="1" customWidth="1"/>
    <col min="2" max="2" width="2.44140625" style="146" customWidth="1"/>
    <col min="3" max="3" width="3.6640625" style="57" customWidth="1"/>
    <col min="4" max="4" width="27.6640625" style="60" customWidth="1"/>
    <col min="5" max="5" width="30.6640625" style="60" customWidth="1"/>
    <col min="6" max="6" width="11.6640625" style="61" customWidth="1"/>
    <col min="7" max="7" width="17.44140625" style="60" customWidth="1"/>
    <col min="8" max="257" width="9" style="57"/>
    <col min="258" max="258" width="2.44140625" style="57" bestFit="1" customWidth="1"/>
    <col min="259" max="259" width="3.6640625" style="57" customWidth="1"/>
    <col min="260" max="260" width="27.6640625" style="57" customWidth="1"/>
    <col min="261" max="261" width="30.6640625" style="57" customWidth="1"/>
    <col min="262" max="262" width="11.6640625" style="57" customWidth="1"/>
    <col min="263" max="263" width="15.6640625" style="57" customWidth="1"/>
    <col min="264" max="513" width="9" style="57"/>
    <col min="514" max="514" width="2.44140625" style="57" bestFit="1" customWidth="1"/>
    <col min="515" max="515" width="3.6640625" style="57" customWidth="1"/>
    <col min="516" max="516" width="27.6640625" style="57" customWidth="1"/>
    <col min="517" max="517" width="30.6640625" style="57" customWidth="1"/>
    <col min="518" max="518" width="11.6640625" style="57" customWidth="1"/>
    <col min="519" max="519" width="15.6640625" style="57" customWidth="1"/>
    <col min="520" max="769" width="9" style="57"/>
    <col min="770" max="770" width="2.44140625" style="57" bestFit="1" customWidth="1"/>
    <col min="771" max="771" width="3.6640625" style="57" customWidth="1"/>
    <col min="772" max="772" width="27.6640625" style="57" customWidth="1"/>
    <col min="773" max="773" width="30.6640625" style="57" customWidth="1"/>
    <col min="774" max="774" width="11.6640625" style="57" customWidth="1"/>
    <col min="775" max="775" width="15.6640625" style="57" customWidth="1"/>
    <col min="776" max="1025" width="9" style="57"/>
    <col min="1026" max="1026" width="2.44140625" style="57" bestFit="1" customWidth="1"/>
    <col min="1027" max="1027" width="3.6640625" style="57" customWidth="1"/>
    <col min="1028" max="1028" width="27.6640625" style="57" customWidth="1"/>
    <col min="1029" max="1029" width="30.6640625" style="57" customWidth="1"/>
    <col min="1030" max="1030" width="11.6640625" style="57" customWidth="1"/>
    <col min="1031" max="1031" width="15.6640625" style="57" customWidth="1"/>
    <col min="1032" max="1281" width="9" style="57"/>
    <col min="1282" max="1282" width="2.44140625" style="57" bestFit="1" customWidth="1"/>
    <col min="1283" max="1283" width="3.6640625" style="57" customWidth="1"/>
    <col min="1284" max="1284" width="27.6640625" style="57" customWidth="1"/>
    <col min="1285" max="1285" width="30.6640625" style="57" customWidth="1"/>
    <col min="1286" max="1286" width="11.6640625" style="57" customWidth="1"/>
    <col min="1287" max="1287" width="15.6640625" style="57" customWidth="1"/>
    <col min="1288" max="1537" width="9" style="57"/>
    <col min="1538" max="1538" width="2.44140625" style="57" bestFit="1" customWidth="1"/>
    <col min="1539" max="1539" width="3.6640625" style="57" customWidth="1"/>
    <col min="1540" max="1540" width="27.6640625" style="57" customWidth="1"/>
    <col min="1541" max="1541" width="30.6640625" style="57" customWidth="1"/>
    <col min="1542" max="1542" width="11.6640625" style="57" customWidth="1"/>
    <col min="1543" max="1543" width="15.6640625" style="57" customWidth="1"/>
    <col min="1544" max="1793" width="9" style="57"/>
    <col min="1794" max="1794" width="2.44140625" style="57" bestFit="1" customWidth="1"/>
    <col min="1795" max="1795" width="3.6640625" style="57" customWidth="1"/>
    <col min="1796" max="1796" width="27.6640625" style="57" customWidth="1"/>
    <col min="1797" max="1797" width="30.6640625" style="57" customWidth="1"/>
    <col min="1798" max="1798" width="11.6640625" style="57" customWidth="1"/>
    <col min="1799" max="1799" width="15.6640625" style="57" customWidth="1"/>
    <col min="1800" max="2049" width="9" style="57"/>
    <col min="2050" max="2050" width="2.44140625" style="57" bestFit="1" customWidth="1"/>
    <col min="2051" max="2051" width="3.6640625" style="57" customWidth="1"/>
    <col min="2052" max="2052" width="27.6640625" style="57" customWidth="1"/>
    <col min="2053" max="2053" width="30.6640625" style="57" customWidth="1"/>
    <col min="2054" max="2054" width="11.6640625" style="57" customWidth="1"/>
    <col min="2055" max="2055" width="15.6640625" style="57" customWidth="1"/>
    <col min="2056" max="2305" width="9" style="57"/>
    <col min="2306" max="2306" width="2.44140625" style="57" bestFit="1" customWidth="1"/>
    <col min="2307" max="2307" width="3.6640625" style="57" customWidth="1"/>
    <col min="2308" max="2308" width="27.6640625" style="57" customWidth="1"/>
    <col min="2309" max="2309" width="30.6640625" style="57" customWidth="1"/>
    <col min="2310" max="2310" width="11.6640625" style="57" customWidth="1"/>
    <col min="2311" max="2311" width="15.6640625" style="57" customWidth="1"/>
    <col min="2312" max="2561" width="9" style="57"/>
    <col min="2562" max="2562" width="2.44140625" style="57" bestFit="1" customWidth="1"/>
    <col min="2563" max="2563" width="3.6640625" style="57" customWidth="1"/>
    <col min="2564" max="2564" width="27.6640625" style="57" customWidth="1"/>
    <col min="2565" max="2565" width="30.6640625" style="57" customWidth="1"/>
    <col min="2566" max="2566" width="11.6640625" style="57" customWidth="1"/>
    <col min="2567" max="2567" width="15.6640625" style="57" customWidth="1"/>
    <col min="2568" max="2817" width="9" style="57"/>
    <col min="2818" max="2818" width="2.44140625" style="57" bestFit="1" customWidth="1"/>
    <col min="2819" max="2819" width="3.6640625" style="57" customWidth="1"/>
    <col min="2820" max="2820" width="27.6640625" style="57" customWidth="1"/>
    <col min="2821" max="2821" width="30.6640625" style="57" customWidth="1"/>
    <col min="2822" max="2822" width="11.6640625" style="57" customWidth="1"/>
    <col min="2823" max="2823" width="15.6640625" style="57" customWidth="1"/>
    <col min="2824" max="3073" width="9" style="57"/>
    <col min="3074" max="3074" width="2.44140625" style="57" bestFit="1" customWidth="1"/>
    <col min="3075" max="3075" width="3.6640625" style="57" customWidth="1"/>
    <col min="3076" max="3076" width="27.6640625" style="57" customWidth="1"/>
    <col min="3077" max="3077" width="30.6640625" style="57" customWidth="1"/>
    <col min="3078" max="3078" width="11.6640625" style="57" customWidth="1"/>
    <col min="3079" max="3079" width="15.6640625" style="57" customWidth="1"/>
    <col min="3080" max="3329" width="9" style="57"/>
    <col min="3330" max="3330" width="2.44140625" style="57" bestFit="1" customWidth="1"/>
    <col min="3331" max="3331" width="3.6640625" style="57" customWidth="1"/>
    <col min="3332" max="3332" width="27.6640625" style="57" customWidth="1"/>
    <col min="3333" max="3333" width="30.6640625" style="57" customWidth="1"/>
    <col min="3334" max="3334" width="11.6640625" style="57" customWidth="1"/>
    <col min="3335" max="3335" width="15.6640625" style="57" customWidth="1"/>
    <col min="3336" max="3585" width="9" style="57"/>
    <col min="3586" max="3586" width="2.44140625" style="57" bestFit="1" customWidth="1"/>
    <col min="3587" max="3587" width="3.6640625" style="57" customWidth="1"/>
    <col min="3588" max="3588" width="27.6640625" style="57" customWidth="1"/>
    <col min="3589" max="3589" width="30.6640625" style="57" customWidth="1"/>
    <col min="3590" max="3590" width="11.6640625" style="57" customWidth="1"/>
    <col min="3591" max="3591" width="15.6640625" style="57" customWidth="1"/>
    <col min="3592" max="3841" width="9" style="57"/>
    <col min="3842" max="3842" width="2.44140625" style="57" bestFit="1" customWidth="1"/>
    <col min="3843" max="3843" width="3.6640625" style="57" customWidth="1"/>
    <col min="3844" max="3844" width="27.6640625" style="57" customWidth="1"/>
    <col min="3845" max="3845" width="30.6640625" style="57" customWidth="1"/>
    <col min="3846" max="3846" width="11.6640625" style="57" customWidth="1"/>
    <col min="3847" max="3847" width="15.6640625" style="57" customWidth="1"/>
    <col min="3848" max="4097" width="9" style="57"/>
    <col min="4098" max="4098" width="2.44140625" style="57" bestFit="1" customWidth="1"/>
    <col min="4099" max="4099" width="3.6640625" style="57" customWidth="1"/>
    <col min="4100" max="4100" width="27.6640625" style="57" customWidth="1"/>
    <col min="4101" max="4101" width="30.6640625" style="57" customWidth="1"/>
    <col min="4102" max="4102" width="11.6640625" style="57" customWidth="1"/>
    <col min="4103" max="4103" width="15.6640625" style="57" customWidth="1"/>
    <col min="4104" max="4353" width="9" style="57"/>
    <col min="4354" max="4354" width="2.44140625" style="57" bestFit="1" customWidth="1"/>
    <col min="4355" max="4355" width="3.6640625" style="57" customWidth="1"/>
    <col min="4356" max="4356" width="27.6640625" style="57" customWidth="1"/>
    <col min="4357" max="4357" width="30.6640625" style="57" customWidth="1"/>
    <col min="4358" max="4358" width="11.6640625" style="57" customWidth="1"/>
    <col min="4359" max="4359" width="15.6640625" style="57" customWidth="1"/>
    <col min="4360" max="4609" width="9" style="57"/>
    <col min="4610" max="4610" width="2.44140625" style="57" bestFit="1" customWidth="1"/>
    <col min="4611" max="4611" width="3.6640625" style="57" customWidth="1"/>
    <col min="4612" max="4612" width="27.6640625" style="57" customWidth="1"/>
    <col min="4613" max="4613" width="30.6640625" style="57" customWidth="1"/>
    <col min="4614" max="4614" width="11.6640625" style="57" customWidth="1"/>
    <col min="4615" max="4615" width="15.6640625" style="57" customWidth="1"/>
    <col min="4616" max="4865" width="9" style="57"/>
    <col min="4866" max="4866" width="2.44140625" style="57" bestFit="1" customWidth="1"/>
    <col min="4867" max="4867" width="3.6640625" style="57" customWidth="1"/>
    <col min="4868" max="4868" width="27.6640625" style="57" customWidth="1"/>
    <col min="4869" max="4869" width="30.6640625" style="57" customWidth="1"/>
    <col min="4870" max="4870" width="11.6640625" style="57" customWidth="1"/>
    <col min="4871" max="4871" width="15.6640625" style="57" customWidth="1"/>
    <col min="4872" max="5121" width="9" style="57"/>
    <col min="5122" max="5122" width="2.44140625" style="57" bestFit="1" customWidth="1"/>
    <col min="5123" max="5123" width="3.6640625" style="57" customWidth="1"/>
    <col min="5124" max="5124" width="27.6640625" style="57" customWidth="1"/>
    <col min="5125" max="5125" width="30.6640625" style="57" customWidth="1"/>
    <col min="5126" max="5126" width="11.6640625" style="57" customWidth="1"/>
    <col min="5127" max="5127" width="15.6640625" style="57" customWidth="1"/>
    <col min="5128" max="5377" width="9" style="57"/>
    <col min="5378" max="5378" width="2.44140625" style="57" bestFit="1" customWidth="1"/>
    <col min="5379" max="5379" width="3.6640625" style="57" customWidth="1"/>
    <col min="5380" max="5380" width="27.6640625" style="57" customWidth="1"/>
    <col min="5381" max="5381" width="30.6640625" style="57" customWidth="1"/>
    <col min="5382" max="5382" width="11.6640625" style="57" customWidth="1"/>
    <col min="5383" max="5383" width="15.6640625" style="57" customWidth="1"/>
    <col min="5384" max="5633" width="9" style="57"/>
    <col min="5634" max="5634" width="2.44140625" style="57" bestFit="1" customWidth="1"/>
    <col min="5635" max="5635" width="3.6640625" style="57" customWidth="1"/>
    <col min="5636" max="5636" width="27.6640625" style="57" customWidth="1"/>
    <col min="5637" max="5637" width="30.6640625" style="57" customWidth="1"/>
    <col min="5638" max="5638" width="11.6640625" style="57" customWidth="1"/>
    <col min="5639" max="5639" width="15.6640625" style="57" customWidth="1"/>
    <col min="5640" max="5889" width="9" style="57"/>
    <col min="5890" max="5890" width="2.44140625" style="57" bestFit="1" customWidth="1"/>
    <col min="5891" max="5891" width="3.6640625" style="57" customWidth="1"/>
    <col min="5892" max="5892" width="27.6640625" style="57" customWidth="1"/>
    <col min="5893" max="5893" width="30.6640625" style="57" customWidth="1"/>
    <col min="5894" max="5894" width="11.6640625" style="57" customWidth="1"/>
    <col min="5895" max="5895" width="15.6640625" style="57" customWidth="1"/>
    <col min="5896" max="6145" width="9" style="57"/>
    <col min="6146" max="6146" width="2.44140625" style="57" bestFit="1" customWidth="1"/>
    <col min="6147" max="6147" width="3.6640625" style="57" customWidth="1"/>
    <col min="6148" max="6148" width="27.6640625" style="57" customWidth="1"/>
    <col min="6149" max="6149" width="30.6640625" style="57" customWidth="1"/>
    <col min="6150" max="6150" width="11.6640625" style="57" customWidth="1"/>
    <col min="6151" max="6151" width="15.6640625" style="57" customWidth="1"/>
    <col min="6152" max="6401" width="9" style="57"/>
    <col min="6402" max="6402" width="2.44140625" style="57" bestFit="1" customWidth="1"/>
    <col min="6403" max="6403" width="3.6640625" style="57" customWidth="1"/>
    <col min="6404" max="6404" width="27.6640625" style="57" customWidth="1"/>
    <col min="6405" max="6405" width="30.6640625" style="57" customWidth="1"/>
    <col min="6406" max="6406" width="11.6640625" style="57" customWidth="1"/>
    <col min="6407" max="6407" width="15.6640625" style="57" customWidth="1"/>
    <col min="6408" max="6657" width="9" style="57"/>
    <col min="6658" max="6658" width="2.44140625" style="57" bestFit="1" customWidth="1"/>
    <col min="6659" max="6659" width="3.6640625" style="57" customWidth="1"/>
    <col min="6660" max="6660" width="27.6640625" style="57" customWidth="1"/>
    <col min="6661" max="6661" width="30.6640625" style="57" customWidth="1"/>
    <col min="6662" max="6662" width="11.6640625" style="57" customWidth="1"/>
    <col min="6663" max="6663" width="15.6640625" style="57" customWidth="1"/>
    <col min="6664" max="6913" width="9" style="57"/>
    <col min="6914" max="6914" width="2.44140625" style="57" bestFit="1" customWidth="1"/>
    <col min="6915" max="6915" width="3.6640625" style="57" customWidth="1"/>
    <col min="6916" max="6916" width="27.6640625" style="57" customWidth="1"/>
    <col min="6917" max="6917" width="30.6640625" style="57" customWidth="1"/>
    <col min="6918" max="6918" width="11.6640625" style="57" customWidth="1"/>
    <col min="6919" max="6919" width="15.6640625" style="57" customWidth="1"/>
    <col min="6920" max="7169" width="9" style="57"/>
    <col min="7170" max="7170" width="2.44140625" style="57" bestFit="1" customWidth="1"/>
    <col min="7171" max="7171" width="3.6640625" style="57" customWidth="1"/>
    <col min="7172" max="7172" width="27.6640625" style="57" customWidth="1"/>
    <col min="7173" max="7173" width="30.6640625" style="57" customWidth="1"/>
    <col min="7174" max="7174" width="11.6640625" style="57" customWidth="1"/>
    <col min="7175" max="7175" width="15.6640625" style="57" customWidth="1"/>
    <col min="7176" max="7425" width="9" style="57"/>
    <col min="7426" max="7426" width="2.44140625" style="57" bestFit="1" customWidth="1"/>
    <col min="7427" max="7427" width="3.6640625" style="57" customWidth="1"/>
    <col min="7428" max="7428" width="27.6640625" style="57" customWidth="1"/>
    <col min="7429" max="7429" width="30.6640625" style="57" customWidth="1"/>
    <col min="7430" max="7430" width="11.6640625" style="57" customWidth="1"/>
    <col min="7431" max="7431" width="15.6640625" style="57" customWidth="1"/>
    <col min="7432" max="7681" width="9" style="57"/>
    <col min="7682" max="7682" width="2.44140625" style="57" bestFit="1" customWidth="1"/>
    <col min="7683" max="7683" width="3.6640625" style="57" customWidth="1"/>
    <col min="7684" max="7684" width="27.6640625" style="57" customWidth="1"/>
    <col min="7685" max="7685" width="30.6640625" style="57" customWidth="1"/>
    <col min="7686" max="7686" width="11.6640625" style="57" customWidth="1"/>
    <col min="7687" max="7687" width="15.6640625" style="57" customWidth="1"/>
    <col min="7688" max="7937" width="9" style="57"/>
    <col min="7938" max="7938" width="2.44140625" style="57" bestFit="1" customWidth="1"/>
    <col min="7939" max="7939" width="3.6640625" style="57" customWidth="1"/>
    <col min="7940" max="7940" width="27.6640625" style="57" customWidth="1"/>
    <col min="7941" max="7941" width="30.6640625" style="57" customWidth="1"/>
    <col min="7942" max="7942" width="11.6640625" style="57" customWidth="1"/>
    <col min="7943" max="7943" width="15.6640625" style="57" customWidth="1"/>
    <col min="7944" max="8193" width="9" style="57"/>
    <col min="8194" max="8194" width="2.44140625" style="57" bestFit="1" customWidth="1"/>
    <col min="8195" max="8195" width="3.6640625" style="57" customWidth="1"/>
    <col min="8196" max="8196" width="27.6640625" style="57" customWidth="1"/>
    <col min="8197" max="8197" width="30.6640625" style="57" customWidth="1"/>
    <col min="8198" max="8198" width="11.6640625" style="57" customWidth="1"/>
    <col min="8199" max="8199" width="15.6640625" style="57" customWidth="1"/>
    <col min="8200" max="8449" width="9" style="57"/>
    <col min="8450" max="8450" width="2.44140625" style="57" bestFit="1" customWidth="1"/>
    <col min="8451" max="8451" width="3.6640625" style="57" customWidth="1"/>
    <col min="8452" max="8452" width="27.6640625" style="57" customWidth="1"/>
    <col min="8453" max="8453" width="30.6640625" style="57" customWidth="1"/>
    <col min="8454" max="8454" width="11.6640625" style="57" customWidth="1"/>
    <col min="8455" max="8455" width="15.6640625" style="57" customWidth="1"/>
    <col min="8456" max="8705" width="9" style="57"/>
    <col min="8706" max="8706" width="2.44140625" style="57" bestFit="1" customWidth="1"/>
    <col min="8707" max="8707" width="3.6640625" style="57" customWidth="1"/>
    <col min="8708" max="8708" width="27.6640625" style="57" customWidth="1"/>
    <col min="8709" max="8709" width="30.6640625" style="57" customWidth="1"/>
    <col min="8710" max="8710" width="11.6640625" style="57" customWidth="1"/>
    <col min="8711" max="8711" width="15.6640625" style="57" customWidth="1"/>
    <col min="8712" max="8961" width="9" style="57"/>
    <col min="8962" max="8962" width="2.44140625" style="57" bestFit="1" customWidth="1"/>
    <col min="8963" max="8963" width="3.6640625" style="57" customWidth="1"/>
    <col min="8964" max="8964" width="27.6640625" style="57" customWidth="1"/>
    <col min="8965" max="8965" width="30.6640625" style="57" customWidth="1"/>
    <col min="8966" max="8966" width="11.6640625" style="57" customWidth="1"/>
    <col min="8967" max="8967" width="15.6640625" style="57" customWidth="1"/>
    <col min="8968" max="9217" width="9" style="57"/>
    <col min="9218" max="9218" width="2.44140625" style="57" bestFit="1" customWidth="1"/>
    <col min="9219" max="9219" width="3.6640625" style="57" customWidth="1"/>
    <col min="9220" max="9220" width="27.6640625" style="57" customWidth="1"/>
    <col min="9221" max="9221" width="30.6640625" style="57" customWidth="1"/>
    <col min="9222" max="9222" width="11.6640625" style="57" customWidth="1"/>
    <col min="9223" max="9223" width="15.6640625" style="57" customWidth="1"/>
    <col min="9224" max="9473" width="9" style="57"/>
    <col min="9474" max="9474" width="2.44140625" style="57" bestFit="1" customWidth="1"/>
    <col min="9475" max="9475" width="3.6640625" style="57" customWidth="1"/>
    <col min="9476" max="9476" width="27.6640625" style="57" customWidth="1"/>
    <col min="9477" max="9477" width="30.6640625" style="57" customWidth="1"/>
    <col min="9478" max="9478" width="11.6640625" style="57" customWidth="1"/>
    <col min="9479" max="9479" width="15.6640625" style="57" customWidth="1"/>
    <col min="9480" max="9729" width="9" style="57"/>
    <col min="9730" max="9730" width="2.44140625" style="57" bestFit="1" customWidth="1"/>
    <col min="9731" max="9731" width="3.6640625" style="57" customWidth="1"/>
    <col min="9732" max="9732" width="27.6640625" style="57" customWidth="1"/>
    <col min="9733" max="9733" width="30.6640625" style="57" customWidth="1"/>
    <col min="9734" max="9734" width="11.6640625" style="57" customWidth="1"/>
    <col min="9735" max="9735" width="15.6640625" style="57" customWidth="1"/>
    <col min="9736" max="9985" width="9" style="57"/>
    <col min="9986" max="9986" width="2.44140625" style="57" bestFit="1" customWidth="1"/>
    <col min="9987" max="9987" width="3.6640625" style="57" customWidth="1"/>
    <col min="9988" max="9988" width="27.6640625" style="57" customWidth="1"/>
    <col min="9989" max="9989" width="30.6640625" style="57" customWidth="1"/>
    <col min="9990" max="9990" width="11.6640625" style="57" customWidth="1"/>
    <col min="9991" max="9991" width="15.6640625" style="57" customWidth="1"/>
    <col min="9992" max="10241" width="9" style="57"/>
    <col min="10242" max="10242" width="2.44140625" style="57" bestFit="1" customWidth="1"/>
    <col min="10243" max="10243" width="3.6640625" style="57" customWidth="1"/>
    <col min="10244" max="10244" width="27.6640625" style="57" customWidth="1"/>
    <col min="10245" max="10245" width="30.6640625" style="57" customWidth="1"/>
    <col min="10246" max="10246" width="11.6640625" style="57" customWidth="1"/>
    <col min="10247" max="10247" width="15.6640625" style="57" customWidth="1"/>
    <col min="10248" max="10497" width="9" style="57"/>
    <col min="10498" max="10498" width="2.44140625" style="57" bestFit="1" customWidth="1"/>
    <col min="10499" max="10499" width="3.6640625" style="57" customWidth="1"/>
    <col min="10500" max="10500" width="27.6640625" style="57" customWidth="1"/>
    <col min="10501" max="10501" width="30.6640625" style="57" customWidth="1"/>
    <col min="10502" max="10502" width="11.6640625" style="57" customWidth="1"/>
    <col min="10503" max="10503" width="15.6640625" style="57" customWidth="1"/>
    <col min="10504" max="10753" width="9" style="57"/>
    <col min="10754" max="10754" width="2.44140625" style="57" bestFit="1" customWidth="1"/>
    <col min="10755" max="10755" width="3.6640625" style="57" customWidth="1"/>
    <col min="10756" max="10756" width="27.6640625" style="57" customWidth="1"/>
    <col min="10757" max="10757" width="30.6640625" style="57" customWidth="1"/>
    <col min="10758" max="10758" width="11.6640625" style="57" customWidth="1"/>
    <col min="10759" max="10759" width="15.6640625" style="57" customWidth="1"/>
    <col min="10760" max="11009" width="9" style="57"/>
    <col min="11010" max="11010" width="2.44140625" style="57" bestFit="1" customWidth="1"/>
    <col min="11011" max="11011" width="3.6640625" style="57" customWidth="1"/>
    <col min="11012" max="11012" width="27.6640625" style="57" customWidth="1"/>
    <col min="11013" max="11013" width="30.6640625" style="57" customWidth="1"/>
    <col min="11014" max="11014" width="11.6640625" style="57" customWidth="1"/>
    <col min="11015" max="11015" width="15.6640625" style="57" customWidth="1"/>
    <col min="11016" max="11265" width="9" style="57"/>
    <col min="11266" max="11266" width="2.44140625" style="57" bestFit="1" customWidth="1"/>
    <col min="11267" max="11267" width="3.6640625" style="57" customWidth="1"/>
    <col min="11268" max="11268" width="27.6640625" style="57" customWidth="1"/>
    <col min="11269" max="11269" width="30.6640625" style="57" customWidth="1"/>
    <col min="11270" max="11270" width="11.6640625" style="57" customWidth="1"/>
    <col min="11271" max="11271" width="15.6640625" style="57" customWidth="1"/>
    <col min="11272" max="11521" width="9" style="57"/>
    <col min="11522" max="11522" width="2.44140625" style="57" bestFit="1" customWidth="1"/>
    <col min="11523" max="11523" width="3.6640625" style="57" customWidth="1"/>
    <col min="11524" max="11524" width="27.6640625" style="57" customWidth="1"/>
    <col min="11525" max="11525" width="30.6640625" style="57" customWidth="1"/>
    <col min="11526" max="11526" width="11.6640625" style="57" customWidth="1"/>
    <col min="11527" max="11527" width="15.6640625" style="57" customWidth="1"/>
    <col min="11528" max="11777" width="9" style="57"/>
    <col min="11778" max="11778" width="2.44140625" style="57" bestFit="1" customWidth="1"/>
    <col min="11779" max="11779" width="3.6640625" style="57" customWidth="1"/>
    <col min="11780" max="11780" width="27.6640625" style="57" customWidth="1"/>
    <col min="11781" max="11781" width="30.6640625" style="57" customWidth="1"/>
    <col min="11782" max="11782" width="11.6640625" style="57" customWidth="1"/>
    <col min="11783" max="11783" width="15.6640625" style="57" customWidth="1"/>
    <col min="11784" max="12033" width="9" style="57"/>
    <col min="12034" max="12034" width="2.44140625" style="57" bestFit="1" customWidth="1"/>
    <col min="12035" max="12035" width="3.6640625" style="57" customWidth="1"/>
    <col min="12036" max="12036" width="27.6640625" style="57" customWidth="1"/>
    <col min="12037" max="12037" width="30.6640625" style="57" customWidth="1"/>
    <col min="12038" max="12038" width="11.6640625" style="57" customWidth="1"/>
    <col min="12039" max="12039" width="15.6640625" style="57" customWidth="1"/>
    <col min="12040" max="12289" width="9" style="57"/>
    <col min="12290" max="12290" width="2.44140625" style="57" bestFit="1" customWidth="1"/>
    <col min="12291" max="12291" width="3.6640625" style="57" customWidth="1"/>
    <col min="12292" max="12292" width="27.6640625" style="57" customWidth="1"/>
    <col min="12293" max="12293" width="30.6640625" style="57" customWidth="1"/>
    <col min="12294" max="12294" width="11.6640625" style="57" customWidth="1"/>
    <col min="12295" max="12295" width="15.6640625" style="57" customWidth="1"/>
    <col min="12296" max="12545" width="9" style="57"/>
    <col min="12546" max="12546" width="2.44140625" style="57" bestFit="1" customWidth="1"/>
    <col min="12547" max="12547" width="3.6640625" style="57" customWidth="1"/>
    <col min="12548" max="12548" width="27.6640625" style="57" customWidth="1"/>
    <col min="12549" max="12549" width="30.6640625" style="57" customWidth="1"/>
    <col min="12550" max="12550" width="11.6640625" style="57" customWidth="1"/>
    <col min="12551" max="12551" width="15.6640625" style="57" customWidth="1"/>
    <col min="12552" max="12801" width="9" style="57"/>
    <col min="12802" max="12802" width="2.44140625" style="57" bestFit="1" customWidth="1"/>
    <col min="12803" max="12803" width="3.6640625" style="57" customWidth="1"/>
    <col min="12804" max="12804" width="27.6640625" style="57" customWidth="1"/>
    <col min="12805" max="12805" width="30.6640625" style="57" customWidth="1"/>
    <col min="12806" max="12806" width="11.6640625" style="57" customWidth="1"/>
    <col min="12807" max="12807" width="15.6640625" style="57" customWidth="1"/>
    <col min="12808" max="13057" width="9" style="57"/>
    <col min="13058" max="13058" width="2.44140625" style="57" bestFit="1" customWidth="1"/>
    <col min="13059" max="13059" width="3.6640625" style="57" customWidth="1"/>
    <col min="13060" max="13060" width="27.6640625" style="57" customWidth="1"/>
    <col min="13061" max="13061" width="30.6640625" style="57" customWidth="1"/>
    <col min="13062" max="13062" width="11.6640625" style="57" customWidth="1"/>
    <col min="13063" max="13063" width="15.6640625" style="57" customWidth="1"/>
    <col min="13064" max="13313" width="9" style="57"/>
    <col min="13314" max="13314" width="2.44140625" style="57" bestFit="1" customWidth="1"/>
    <col min="13315" max="13315" width="3.6640625" style="57" customWidth="1"/>
    <col min="13316" max="13316" width="27.6640625" style="57" customWidth="1"/>
    <col min="13317" max="13317" width="30.6640625" style="57" customWidth="1"/>
    <col min="13318" max="13318" width="11.6640625" style="57" customWidth="1"/>
    <col min="13319" max="13319" width="15.6640625" style="57" customWidth="1"/>
    <col min="13320" max="13569" width="9" style="57"/>
    <col min="13570" max="13570" width="2.44140625" style="57" bestFit="1" customWidth="1"/>
    <col min="13571" max="13571" width="3.6640625" style="57" customWidth="1"/>
    <col min="13572" max="13572" width="27.6640625" style="57" customWidth="1"/>
    <col min="13573" max="13573" width="30.6640625" style="57" customWidth="1"/>
    <col min="13574" max="13574" width="11.6640625" style="57" customWidth="1"/>
    <col min="13575" max="13575" width="15.6640625" style="57" customWidth="1"/>
    <col min="13576" max="13825" width="9" style="57"/>
    <col min="13826" max="13826" width="2.44140625" style="57" bestFit="1" customWidth="1"/>
    <col min="13827" max="13827" width="3.6640625" style="57" customWidth="1"/>
    <col min="13828" max="13828" width="27.6640625" style="57" customWidth="1"/>
    <col min="13829" max="13829" width="30.6640625" style="57" customWidth="1"/>
    <col min="13830" max="13830" width="11.6640625" style="57" customWidth="1"/>
    <col min="13831" max="13831" width="15.6640625" style="57" customWidth="1"/>
    <col min="13832" max="14081" width="9" style="57"/>
    <col min="14082" max="14082" width="2.44140625" style="57" bestFit="1" customWidth="1"/>
    <col min="14083" max="14083" width="3.6640625" style="57" customWidth="1"/>
    <col min="14084" max="14084" width="27.6640625" style="57" customWidth="1"/>
    <col min="14085" max="14085" width="30.6640625" style="57" customWidth="1"/>
    <col min="14086" max="14086" width="11.6640625" style="57" customWidth="1"/>
    <col min="14087" max="14087" width="15.6640625" style="57" customWidth="1"/>
    <col min="14088" max="14337" width="9" style="57"/>
    <col min="14338" max="14338" width="2.44140625" style="57" bestFit="1" customWidth="1"/>
    <col min="14339" max="14339" width="3.6640625" style="57" customWidth="1"/>
    <col min="14340" max="14340" width="27.6640625" style="57" customWidth="1"/>
    <col min="14341" max="14341" width="30.6640625" style="57" customWidth="1"/>
    <col min="14342" max="14342" width="11.6640625" style="57" customWidth="1"/>
    <col min="14343" max="14343" width="15.6640625" style="57" customWidth="1"/>
    <col min="14344" max="14593" width="9" style="57"/>
    <col min="14594" max="14594" width="2.44140625" style="57" bestFit="1" customWidth="1"/>
    <col min="14595" max="14595" width="3.6640625" style="57" customWidth="1"/>
    <col min="14596" max="14596" width="27.6640625" style="57" customWidth="1"/>
    <col min="14597" max="14597" width="30.6640625" style="57" customWidth="1"/>
    <col min="14598" max="14598" width="11.6640625" style="57" customWidth="1"/>
    <col min="14599" max="14599" width="15.6640625" style="57" customWidth="1"/>
    <col min="14600" max="14849" width="9" style="57"/>
    <col min="14850" max="14850" width="2.44140625" style="57" bestFit="1" customWidth="1"/>
    <col min="14851" max="14851" width="3.6640625" style="57" customWidth="1"/>
    <col min="14852" max="14852" width="27.6640625" style="57" customWidth="1"/>
    <col min="14853" max="14853" width="30.6640625" style="57" customWidth="1"/>
    <col min="14854" max="14854" width="11.6640625" style="57" customWidth="1"/>
    <col min="14855" max="14855" width="15.6640625" style="57" customWidth="1"/>
    <col min="14856" max="15105" width="9" style="57"/>
    <col min="15106" max="15106" width="2.44140625" style="57" bestFit="1" customWidth="1"/>
    <col min="15107" max="15107" width="3.6640625" style="57" customWidth="1"/>
    <col min="15108" max="15108" width="27.6640625" style="57" customWidth="1"/>
    <col min="15109" max="15109" width="30.6640625" style="57" customWidth="1"/>
    <col min="15110" max="15110" width="11.6640625" style="57" customWidth="1"/>
    <col min="15111" max="15111" width="15.6640625" style="57" customWidth="1"/>
    <col min="15112" max="15361" width="9" style="57"/>
    <col min="15362" max="15362" width="2.44140625" style="57" bestFit="1" customWidth="1"/>
    <col min="15363" max="15363" width="3.6640625" style="57" customWidth="1"/>
    <col min="15364" max="15364" width="27.6640625" style="57" customWidth="1"/>
    <col min="15365" max="15365" width="30.6640625" style="57" customWidth="1"/>
    <col min="15366" max="15366" width="11.6640625" style="57" customWidth="1"/>
    <col min="15367" max="15367" width="15.6640625" style="57" customWidth="1"/>
    <col min="15368" max="15617" width="9" style="57"/>
    <col min="15618" max="15618" width="2.44140625" style="57" bestFit="1" customWidth="1"/>
    <col min="15619" max="15619" width="3.6640625" style="57" customWidth="1"/>
    <col min="15620" max="15620" width="27.6640625" style="57" customWidth="1"/>
    <col min="15621" max="15621" width="30.6640625" style="57" customWidth="1"/>
    <col min="15622" max="15622" width="11.6640625" style="57" customWidth="1"/>
    <col min="15623" max="15623" width="15.6640625" style="57" customWidth="1"/>
    <col min="15624" max="15873" width="9" style="57"/>
    <col min="15874" max="15874" width="2.44140625" style="57" bestFit="1" customWidth="1"/>
    <col min="15875" max="15875" width="3.6640625" style="57" customWidth="1"/>
    <col min="15876" max="15876" width="27.6640625" style="57" customWidth="1"/>
    <col min="15877" max="15877" width="30.6640625" style="57" customWidth="1"/>
    <col min="15878" max="15878" width="11.6640625" style="57" customWidth="1"/>
    <col min="15879" max="15879" width="15.6640625" style="57" customWidth="1"/>
    <col min="15880" max="16129" width="9" style="57"/>
    <col min="16130" max="16130" width="2.44140625" style="57" bestFit="1" customWidth="1"/>
    <col min="16131" max="16131" width="3.6640625" style="57" customWidth="1"/>
    <col min="16132" max="16132" width="27.6640625" style="57" customWidth="1"/>
    <col min="16133" max="16133" width="30.6640625" style="57" customWidth="1"/>
    <col min="16134" max="16134" width="11.6640625" style="57" customWidth="1"/>
    <col min="16135" max="16135" width="15.6640625" style="57" customWidth="1"/>
    <col min="16136" max="16384" width="9" style="57"/>
  </cols>
  <sheetData>
    <row r="1" spans="1:7" s="52" customFormat="1" ht="12">
      <c r="B1" s="144"/>
      <c r="D1" s="53"/>
      <c r="E1" s="54"/>
      <c r="F1" s="55"/>
      <c r="G1" s="56" t="s">
        <v>133</v>
      </c>
    </row>
    <row r="2" spans="1:7" ht="63.6" customHeight="1">
      <c r="A2" s="252" t="s">
        <v>187</v>
      </c>
      <c r="B2" s="253"/>
      <c r="C2" s="254"/>
      <c r="D2" s="254"/>
      <c r="E2" s="254"/>
      <c r="F2" s="254"/>
      <c r="G2" s="254"/>
    </row>
    <row r="3" spans="1:7" s="52" customFormat="1" ht="12">
      <c r="B3" s="144"/>
      <c r="G3" s="58"/>
    </row>
    <row r="4" spans="1:7" s="52" customFormat="1" ht="12">
      <c r="B4" s="144"/>
      <c r="G4" s="58" t="s">
        <v>176</v>
      </c>
    </row>
    <row r="5" spans="1:7" s="52" customFormat="1" ht="12">
      <c r="B5" s="144"/>
      <c r="G5" s="58"/>
    </row>
    <row r="6" spans="1:7" s="52" customFormat="1" ht="12">
      <c r="B6" s="144"/>
      <c r="E6" s="58" t="s">
        <v>68</v>
      </c>
    </row>
    <row r="7" spans="1:7" s="52" customFormat="1" ht="19.2">
      <c r="B7" s="144"/>
      <c r="C7" s="59"/>
      <c r="E7" s="58" t="s">
        <v>65</v>
      </c>
    </row>
    <row r="8" spans="1:7" s="52" customFormat="1" ht="12">
      <c r="B8" s="144"/>
      <c r="E8" s="58" t="s">
        <v>67</v>
      </c>
    </row>
    <row r="9" spans="1:7" s="52" customFormat="1" ht="12">
      <c r="B9" s="144"/>
      <c r="E9" s="58" t="s">
        <v>66</v>
      </c>
      <c r="G9" s="58"/>
    </row>
    <row r="10" spans="1:7">
      <c r="A10" s="92" t="s">
        <v>93</v>
      </c>
    </row>
    <row r="11" spans="1:7">
      <c r="B11" s="146" t="s">
        <v>99</v>
      </c>
      <c r="C11" s="80"/>
      <c r="D11" s="80"/>
      <c r="E11" s="80"/>
      <c r="F11" s="80"/>
      <c r="G11" s="80"/>
    </row>
    <row r="12" spans="1:7">
      <c r="C12" s="255" t="s">
        <v>53</v>
      </c>
      <c r="D12" s="256"/>
      <c r="E12" s="63" t="s">
        <v>55</v>
      </c>
      <c r="F12" s="64" t="s">
        <v>56</v>
      </c>
      <c r="G12" s="65" t="s">
        <v>57</v>
      </c>
    </row>
    <row r="13" spans="1:7">
      <c r="C13" s="102">
        <v>1</v>
      </c>
      <c r="D13" s="70" t="s">
        <v>121</v>
      </c>
      <c r="E13" s="67" t="s">
        <v>122</v>
      </c>
      <c r="F13" s="98">
        <f>'１．提案システム構築経費概算'!G8</f>
        <v>0</v>
      </c>
      <c r="G13" s="68"/>
    </row>
    <row r="14" spans="1:7">
      <c r="C14" s="102">
        <v>2</v>
      </c>
      <c r="D14" s="70" t="s">
        <v>80</v>
      </c>
      <c r="E14" s="67" t="s">
        <v>15</v>
      </c>
      <c r="F14" s="98">
        <f>'１．提案システム構築経費概算'!G14</f>
        <v>0</v>
      </c>
      <c r="G14" s="68"/>
    </row>
    <row r="15" spans="1:7" s="72" customFormat="1">
      <c r="A15" s="57"/>
      <c r="B15" s="146"/>
      <c r="C15" s="102">
        <v>3</v>
      </c>
      <c r="D15" s="66" t="s">
        <v>142</v>
      </c>
      <c r="E15" s="62" t="s">
        <v>148</v>
      </c>
      <c r="F15" s="99">
        <f>'１．提案システム構築経費概算'!G27</f>
        <v>0</v>
      </c>
      <c r="G15" s="71"/>
    </row>
    <row r="16" spans="1:7" s="72" customFormat="1">
      <c r="A16" s="57"/>
      <c r="B16" s="146"/>
      <c r="C16" s="102">
        <v>4</v>
      </c>
      <c r="D16" s="70" t="s">
        <v>88</v>
      </c>
      <c r="E16" s="62" t="s">
        <v>89</v>
      </c>
      <c r="F16" s="99">
        <f>'１．提案システム構築経費概算'!G44</f>
        <v>0</v>
      </c>
      <c r="G16" s="71"/>
    </row>
    <row r="17" spans="1:7" s="52" customFormat="1">
      <c r="A17" s="57"/>
      <c r="B17" s="146"/>
      <c r="C17" s="102">
        <v>5</v>
      </c>
      <c r="D17" s="70" t="s">
        <v>58</v>
      </c>
      <c r="E17" s="67" t="s">
        <v>154</v>
      </c>
      <c r="F17" s="99">
        <f>'１．提案システム構築経費概算'!G50</f>
        <v>0</v>
      </c>
      <c r="G17" s="62"/>
    </row>
    <row r="18" spans="1:7">
      <c r="C18" s="259" t="s">
        <v>59</v>
      </c>
      <c r="D18" s="260"/>
      <c r="E18" s="260"/>
      <c r="F18" s="100">
        <f>'１．提案システム構築経費概算'!G55</f>
        <v>0</v>
      </c>
      <c r="G18" s="73"/>
    </row>
    <row r="19" spans="1:7">
      <c r="E19" s="75"/>
      <c r="F19" s="76"/>
      <c r="G19" s="77"/>
    </row>
    <row r="20" spans="1:7">
      <c r="E20" s="75"/>
      <c r="F20" s="76"/>
      <c r="G20" s="77"/>
    </row>
    <row r="21" spans="1:7" s="52" customFormat="1">
      <c r="A21" s="92" t="s">
        <v>157</v>
      </c>
      <c r="B21" s="145"/>
      <c r="C21" s="72"/>
      <c r="D21" s="78"/>
      <c r="E21" s="240" t="s">
        <v>189</v>
      </c>
      <c r="F21" s="55"/>
      <c r="G21" s="53"/>
    </row>
    <row r="22" spans="1:7" s="52" customFormat="1">
      <c r="A22" s="57"/>
      <c r="B22" s="146" t="s">
        <v>190</v>
      </c>
      <c r="C22" s="80"/>
      <c r="D22" s="80"/>
      <c r="F22" s="80"/>
      <c r="G22" s="80"/>
    </row>
    <row r="23" spans="1:7" s="72" customFormat="1">
      <c r="A23" s="57"/>
      <c r="B23" s="146"/>
      <c r="C23" s="257" t="s">
        <v>53</v>
      </c>
      <c r="D23" s="258"/>
      <c r="E23" s="63" t="s">
        <v>55</v>
      </c>
      <c r="F23" s="64" t="s">
        <v>56</v>
      </c>
      <c r="G23" s="65" t="s">
        <v>54</v>
      </c>
    </row>
    <row r="24" spans="1:7" s="52" customFormat="1">
      <c r="A24" s="57"/>
      <c r="B24" s="146"/>
      <c r="C24" s="222">
        <v>1</v>
      </c>
      <c r="D24" s="74" t="s">
        <v>90</v>
      </c>
      <c r="E24" s="62"/>
      <c r="F24" s="99">
        <f>'２．提案ソフト等経費概算'!I15</f>
        <v>0</v>
      </c>
      <c r="G24" s="62"/>
    </row>
    <row r="25" spans="1:7" s="52" customFormat="1">
      <c r="A25" s="57"/>
      <c r="B25" s="146"/>
      <c r="C25" s="103">
        <v>2</v>
      </c>
      <c r="D25" s="62" t="s">
        <v>203</v>
      </c>
      <c r="E25" s="62"/>
      <c r="F25" s="99">
        <f>'２．提案ソフト等経費概算'!I23</f>
        <v>0</v>
      </c>
      <c r="G25" s="62"/>
    </row>
    <row r="26" spans="1:7" s="52" customFormat="1">
      <c r="A26" s="57"/>
      <c r="B26" s="146"/>
      <c r="C26" s="102">
        <v>3</v>
      </c>
      <c r="D26" s="70" t="s">
        <v>58</v>
      </c>
      <c r="E26" s="62" t="s">
        <v>154</v>
      </c>
      <c r="F26" s="99">
        <f>'２．提案ソフト等経費概算'!I28</f>
        <v>0</v>
      </c>
      <c r="G26" s="62"/>
    </row>
    <row r="27" spans="1:7">
      <c r="C27" s="249" t="s">
        <v>59</v>
      </c>
      <c r="D27" s="250"/>
      <c r="E27" s="251"/>
      <c r="F27" s="100">
        <f>'２．提案ソフト等経費概算'!I33</f>
        <v>0</v>
      </c>
      <c r="G27" s="73"/>
    </row>
    <row r="28" spans="1:7">
      <c r="C28" s="72"/>
      <c r="D28" s="72"/>
      <c r="E28" s="72"/>
      <c r="F28" s="106"/>
    </row>
    <row r="29" spans="1:7">
      <c r="A29" s="92" t="s">
        <v>94</v>
      </c>
      <c r="E29" s="77"/>
      <c r="F29" s="76"/>
      <c r="G29" s="77"/>
    </row>
    <row r="30" spans="1:7">
      <c r="B30" s="146" t="s">
        <v>191</v>
      </c>
      <c r="D30" s="57"/>
      <c r="E30" s="57"/>
      <c r="F30" s="57"/>
      <c r="G30" s="57"/>
    </row>
    <row r="31" spans="1:7">
      <c r="C31" s="247" t="s">
        <v>53</v>
      </c>
      <c r="D31" s="248"/>
      <c r="E31" s="63" t="s">
        <v>55</v>
      </c>
      <c r="F31" s="64" t="s">
        <v>56</v>
      </c>
      <c r="G31" s="65" t="s">
        <v>57</v>
      </c>
    </row>
    <row r="32" spans="1:7" s="72" customFormat="1">
      <c r="A32" s="57"/>
      <c r="B32" s="146"/>
      <c r="C32" s="102">
        <v>1</v>
      </c>
      <c r="D32" s="70" t="s">
        <v>60</v>
      </c>
      <c r="E32" s="62" t="s">
        <v>149</v>
      </c>
      <c r="F32" s="99">
        <f>'３．提案システム保守・運用等経費概算'!L9</f>
        <v>0</v>
      </c>
      <c r="G32" s="71"/>
    </row>
    <row r="33" spans="1:7" s="72" customFormat="1">
      <c r="A33" s="57"/>
      <c r="B33" s="146"/>
      <c r="C33" s="102">
        <v>2</v>
      </c>
      <c r="D33" s="70" t="s">
        <v>61</v>
      </c>
      <c r="E33" s="62" t="s">
        <v>150</v>
      </c>
      <c r="F33" s="99">
        <f>'３．提案システム保守・運用等経費概算'!L17</f>
        <v>0</v>
      </c>
      <c r="G33" s="71"/>
    </row>
    <row r="34" spans="1:7" s="72" customFormat="1">
      <c r="A34" s="57"/>
      <c r="B34" s="146"/>
      <c r="C34" s="102">
        <v>3</v>
      </c>
      <c r="D34" s="70" t="s">
        <v>81</v>
      </c>
      <c r="E34" s="62" t="s">
        <v>62</v>
      </c>
      <c r="F34" s="99">
        <f>'３．提案システム保守・運用等経費概算'!L22</f>
        <v>0</v>
      </c>
      <c r="G34" s="71"/>
    </row>
    <row r="35" spans="1:7" s="72" customFormat="1">
      <c r="A35" s="57"/>
      <c r="B35" s="146"/>
      <c r="C35" s="102">
        <v>4</v>
      </c>
      <c r="D35" s="70" t="s">
        <v>58</v>
      </c>
      <c r="E35" s="67" t="s">
        <v>154</v>
      </c>
      <c r="F35" s="99">
        <f>'３．提案システム保守・運用等経費概算'!L27</f>
        <v>0</v>
      </c>
      <c r="G35" s="71"/>
    </row>
    <row r="36" spans="1:7" s="69" customFormat="1">
      <c r="A36" s="57"/>
      <c r="B36" s="146"/>
      <c r="C36" s="249" t="s">
        <v>59</v>
      </c>
      <c r="D36" s="250"/>
      <c r="E36" s="251"/>
      <c r="F36" s="100">
        <f>'３．提案システム保守・運用等経費概算'!L32</f>
        <v>0</v>
      </c>
      <c r="G36" s="73"/>
    </row>
    <row r="37" spans="1:7" s="52" customFormat="1">
      <c r="A37" s="57"/>
      <c r="B37" s="146"/>
      <c r="D37" s="53"/>
      <c r="E37" s="78"/>
      <c r="F37" s="55"/>
      <c r="G37" s="53"/>
    </row>
    <row r="38" spans="1:7">
      <c r="A38" s="92" t="s">
        <v>127</v>
      </c>
      <c r="E38" s="77"/>
      <c r="F38" s="76"/>
      <c r="G38" s="77"/>
    </row>
    <row r="39" spans="1:7">
      <c r="B39" s="146" t="s">
        <v>192</v>
      </c>
      <c r="D39" s="57"/>
      <c r="E39" s="57"/>
      <c r="F39" s="57"/>
      <c r="G39" s="57"/>
    </row>
    <row r="40" spans="1:7">
      <c r="C40" s="247" t="s">
        <v>53</v>
      </c>
      <c r="D40" s="248"/>
      <c r="E40" s="63" t="s">
        <v>55</v>
      </c>
      <c r="F40" s="64" t="s">
        <v>119</v>
      </c>
      <c r="G40" s="65" t="s">
        <v>57</v>
      </c>
    </row>
    <row r="41" spans="1:7" s="72" customFormat="1">
      <c r="A41" s="57"/>
      <c r="B41" s="146"/>
      <c r="C41" s="102">
        <v>1</v>
      </c>
      <c r="D41" s="70" t="s">
        <v>112</v>
      </c>
      <c r="E41" s="62" t="s">
        <v>113</v>
      </c>
      <c r="F41" s="99">
        <f>SUM('４．追加提案概算'!M7:M9)</f>
        <v>0</v>
      </c>
      <c r="G41" s="71"/>
    </row>
    <row r="42" spans="1:7" s="72" customFormat="1">
      <c r="A42" s="57"/>
      <c r="B42" s="146"/>
      <c r="C42" s="102">
        <v>2</v>
      </c>
      <c r="D42" s="70" t="s">
        <v>114</v>
      </c>
      <c r="E42" s="62" t="s">
        <v>115</v>
      </c>
      <c r="F42" s="99">
        <f>SUM('４．追加提案概算'!M10:M12)</f>
        <v>0</v>
      </c>
      <c r="G42" s="71"/>
    </row>
    <row r="43" spans="1:7" s="72" customFormat="1">
      <c r="A43" s="57"/>
      <c r="B43" s="146"/>
      <c r="C43" s="102">
        <v>3</v>
      </c>
      <c r="D43" s="70" t="s">
        <v>116</v>
      </c>
      <c r="E43" s="62" t="s">
        <v>117</v>
      </c>
      <c r="F43" s="99">
        <f>SUM('４．追加提案概算'!M13:M15)</f>
        <v>0</v>
      </c>
      <c r="G43" s="71"/>
    </row>
    <row r="44" spans="1:7" s="72" customFormat="1">
      <c r="A44" s="57"/>
      <c r="B44" s="146"/>
      <c r="C44" s="102">
        <v>4</v>
      </c>
      <c r="D44" s="70" t="s">
        <v>109</v>
      </c>
      <c r="E44" s="62" t="s">
        <v>118</v>
      </c>
      <c r="F44" s="99">
        <f>SUM('４．追加提案概算'!M16:M18)</f>
        <v>0</v>
      </c>
      <c r="G44" s="71"/>
    </row>
    <row r="45" spans="1:7" s="69" customFormat="1">
      <c r="A45" s="57"/>
      <c r="B45" s="146"/>
      <c r="C45" s="249" t="s">
        <v>59</v>
      </c>
      <c r="D45" s="250"/>
      <c r="E45" s="251"/>
      <c r="F45" s="100">
        <f>'４．追加提案概算'!M20</f>
        <v>0</v>
      </c>
      <c r="G45" s="73"/>
    </row>
  </sheetData>
  <mergeCells count="9">
    <mergeCell ref="C40:D40"/>
    <mergeCell ref="C45:E45"/>
    <mergeCell ref="A2:G2"/>
    <mergeCell ref="C12:D12"/>
    <mergeCell ref="C23:D23"/>
    <mergeCell ref="C27:E27"/>
    <mergeCell ref="C31:D31"/>
    <mergeCell ref="C36:E36"/>
    <mergeCell ref="C18:E18"/>
  </mergeCells>
  <phoneticPr fontId="1"/>
  <pageMargins left="1.1811023622047245" right="0.59055118110236227" top="0.39370078740157483" bottom="0.39370078740157483" header="0.11811023622047245" footer="0.31496062992125984"/>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55"/>
  <sheetViews>
    <sheetView showGridLines="0" view="pageBreakPreview" zoomScale="85" zoomScaleNormal="85" zoomScaleSheetLayoutView="85" workbookViewId="0">
      <selection activeCell="L12" sqref="L12"/>
    </sheetView>
  </sheetViews>
  <sheetFormatPr defaultColWidth="9" defaultRowHeight="15"/>
  <cols>
    <col min="1" max="1" width="6.109375" style="11" customWidth="1"/>
    <col min="2" max="2" width="14.44140625" style="141" bestFit="1" customWidth="1"/>
    <col min="3" max="3" width="18.77734375" style="2" bestFit="1" customWidth="1"/>
    <col min="4" max="4" width="7.88671875" style="21" bestFit="1" customWidth="1"/>
    <col min="5" max="5" width="9.44140625" style="21" bestFit="1" customWidth="1"/>
    <col min="6" max="6" width="17.44140625" style="19" bestFit="1" customWidth="1"/>
    <col min="7" max="8" width="21" style="19" bestFit="1" customWidth="1"/>
    <col min="9" max="9" width="10.109375" style="16" bestFit="1" customWidth="1"/>
    <col min="10" max="10" width="11.88671875" style="16" customWidth="1"/>
    <col min="11" max="13" width="14" style="2" bestFit="1" customWidth="1"/>
    <col min="14" max="16384" width="9" style="2"/>
  </cols>
  <sheetData>
    <row r="1" spans="1:10">
      <c r="A1" s="11" t="s">
        <v>93</v>
      </c>
      <c r="J1" s="56" t="s">
        <v>134</v>
      </c>
    </row>
    <row r="2" spans="1:10" ht="28.5" customHeight="1">
      <c r="A2" s="277" t="s">
        <v>130</v>
      </c>
      <c r="B2" s="278"/>
      <c r="C2" s="278"/>
      <c r="D2" s="278"/>
      <c r="E2" s="278"/>
      <c r="F2" s="278"/>
      <c r="G2" s="278"/>
      <c r="H2" s="278"/>
      <c r="I2" s="278"/>
      <c r="J2" s="278"/>
    </row>
    <row r="3" spans="1:10" ht="45">
      <c r="A3" s="264" t="s">
        <v>0</v>
      </c>
      <c r="B3" s="265"/>
      <c r="C3" s="266"/>
      <c r="D3" s="20" t="s">
        <v>25</v>
      </c>
      <c r="E3" s="20" t="s">
        <v>23</v>
      </c>
      <c r="F3" s="17" t="s">
        <v>34</v>
      </c>
      <c r="G3" s="17" t="s">
        <v>50</v>
      </c>
      <c r="H3" s="17" t="s">
        <v>168</v>
      </c>
      <c r="I3" s="1" t="s">
        <v>24</v>
      </c>
      <c r="J3" s="1" t="s">
        <v>30</v>
      </c>
    </row>
    <row r="4" spans="1:10" ht="24" customHeight="1">
      <c r="A4" s="279" t="s">
        <v>123</v>
      </c>
      <c r="B4" s="279"/>
      <c r="C4" s="279"/>
      <c r="D4" s="279"/>
      <c r="E4" s="279"/>
      <c r="F4" s="279"/>
      <c r="G4" s="279"/>
      <c r="H4" s="279"/>
      <c r="I4" s="279"/>
      <c r="J4" s="279"/>
    </row>
    <row r="5" spans="1:10" ht="24" customHeight="1">
      <c r="A5" s="167" t="s">
        <v>26</v>
      </c>
      <c r="B5" s="168" t="s">
        <v>138</v>
      </c>
      <c r="C5" s="167" t="s">
        <v>124</v>
      </c>
      <c r="D5" s="204"/>
      <c r="E5" s="204"/>
      <c r="F5" s="90"/>
      <c r="G5" s="93">
        <f>TRUNC(IF(D5="","0",IF(E5="","",E5*F5)))</f>
        <v>0</v>
      </c>
      <c r="H5" s="90"/>
      <c r="I5" s="169"/>
      <c r="J5" s="169"/>
    </row>
    <row r="6" spans="1:10" ht="21" customHeight="1">
      <c r="A6" s="280" t="s">
        <v>86</v>
      </c>
      <c r="B6" s="281"/>
      <c r="C6" s="281"/>
      <c r="D6" s="281"/>
      <c r="E6" s="281"/>
      <c r="F6" s="282"/>
      <c r="G6" s="18">
        <f>SUM(H6:H6)</f>
        <v>0</v>
      </c>
      <c r="H6" s="18">
        <f>TRUNC(SUM(H5:H5))</f>
        <v>0</v>
      </c>
      <c r="I6" s="170"/>
      <c r="J6" s="230"/>
    </row>
    <row r="7" spans="1:10" ht="21" customHeight="1">
      <c r="A7" s="267" t="s">
        <v>85</v>
      </c>
      <c r="B7" s="268"/>
      <c r="C7" s="268"/>
      <c r="D7" s="268"/>
      <c r="E7" s="268"/>
      <c r="F7" s="269"/>
      <c r="G7" s="18">
        <f>SUM(H7:H7)</f>
        <v>0</v>
      </c>
      <c r="H7" s="18">
        <f>TRUNC(H6*0.1)</f>
        <v>0</v>
      </c>
      <c r="I7" s="171" t="s">
        <v>69</v>
      </c>
      <c r="J7" s="170"/>
    </row>
    <row r="8" spans="1:10" ht="21" customHeight="1">
      <c r="A8" s="267" t="s">
        <v>92</v>
      </c>
      <c r="B8" s="268"/>
      <c r="C8" s="268"/>
      <c r="D8" s="268"/>
      <c r="E8" s="268"/>
      <c r="F8" s="269"/>
      <c r="G8" s="18">
        <f>SUM(H8:H8)</f>
        <v>0</v>
      </c>
      <c r="H8" s="18">
        <f>SUM(H6:H7)</f>
        <v>0</v>
      </c>
      <c r="I8" s="170"/>
      <c r="J8" s="170"/>
    </row>
    <row r="9" spans="1:10" ht="24" customHeight="1">
      <c r="A9" s="270" t="s">
        <v>126</v>
      </c>
      <c r="B9" s="270"/>
      <c r="C9" s="270"/>
      <c r="D9" s="270"/>
      <c r="E9" s="270"/>
      <c r="F9" s="270"/>
      <c r="G9" s="270"/>
      <c r="H9" s="270"/>
      <c r="I9" s="270"/>
      <c r="J9" s="270"/>
    </row>
    <row r="10" spans="1:10" ht="24" customHeight="1">
      <c r="A10" s="167" t="s">
        <v>27</v>
      </c>
      <c r="B10" s="168" t="s">
        <v>15</v>
      </c>
      <c r="C10" s="167" t="s">
        <v>15</v>
      </c>
      <c r="D10" s="204"/>
      <c r="E10" s="204"/>
      <c r="F10" s="90"/>
      <c r="G10" s="94">
        <f>TRUNC(IF(D10="","0",IF(E10="","",E10*F10)))</f>
        <v>0</v>
      </c>
      <c r="H10" s="90"/>
      <c r="I10" s="169"/>
      <c r="J10" s="169"/>
    </row>
    <row r="11" spans="1:10" ht="24" customHeight="1">
      <c r="A11" s="172"/>
      <c r="B11" s="173"/>
      <c r="C11" s="174" t="s">
        <v>83</v>
      </c>
      <c r="D11" s="205"/>
      <c r="E11" s="205"/>
      <c r="F11" s="91"/>
      <c r="G11" s="199">
        <f>TRUNC(IF(D11="","0",IF(E11="","",E11*F11)))</f>
        <v>0</v>
      </c>
      <c r="H11" s="48"/>
      <c r="I11" s="175"/>
      <c r="J11" s="175"/>
    </row>
    <row r="12" spans="1:10" ht="21" customHeight="1">
      <c r="A12" s="267" t="s">
        <v>86</v>
      </c>
      <c r="B12" s="268"/>
      <c r="C12" s="268"/>
      <c r="D12" s="268"/>
      <c r="E12" s="268"/>
      <c r="F12" s="269"/>
      <c r="G12" s="18">
        <f>SUM(H12:H12)</f>
        <v>0</v>
      </c>
      <c r="H12" s="18">
        <f>TRUNC(SUM(H10:H11))</f>
        <v>0</v>
      </c>
      <c r="I12" s="170"/>
      <c r="J12" s="170"/>
    </row>
    <row r="13" spans="1:10" ht="21" customHeight="1">
      <c r="A13" s="267" t="s">
        <v>85</v>
      </c>
      <c r="B13" s="268"/>
      <c r="C13" s="268"/>
      <c r="D13" s="268"/>
      <c r="E13" s="268"/>
      <c r="F13" s="269"/>
      <c r="G13" s="18">
        <f>SUM(H13:H13)</f>
        <v>0</v>
      </c>
      <c r="H13" s="18">
        <f>TRUNC(H12*0.1)</f>
        <v>0</v>
      </c>
      <c r="I13" s="171" t="s">
        <v>69</v>
      </c>
      <c r="J13" s="170"/>
    </row>
    <row r="14" spans="1:10" ht="21" customHeight="1">
      <c r="A14" s="267" t="s">
        <v>92</v>
      </c>
      <c r="B14" s="268"/>
      <c r="C14" s="268"/>
      <c r="D14" s="268"/>
      <c r="E14" s="268"/>
      <c r="F14" s="269"/>
      <c r="G14" s="18">
        <f>SUM(H14:H14)</f>
        <v>0</v>
      </c>
      <c r="H14" s="18">
        <f>SUM(H12:H13)</f>
        <v>0</v>
      </c>
      <c r="I14" s="170"/>
      <c r="J14" s="170"/>
    </row>
    <row r="15" spans="1:10" ht="24" customHeight="1">
      <c r="A15" s="270" t="s">
        <v>198</v>
      </c>
      <c r="B15" s="270"/>
      <c r="C15" s="270"/>
      <c r="D15" s="270"/>
      <c r="E15" s="270"/>
      <c r="F15" s="270"/>
      <c r="G15" s="270"/>
      <c r="H15" s="270"/>
      <c r="I15" s="270"/>
      <c r="J15" s="270"/>
    </row>
    <row r="16" spans="1:10" ht="24" customHeight="1">
      <c r="A16" s="167" t="s">
        <v>28</v>
      </c>
      <c r="B16" s="168" t="s">
        <v>97</v>
      </c>
      <c r="C16" s="176" t="s">
        <v>1</v>
      </c>
      <c r="D16" s="206"/>
      <c r="E16" s="206"/>
      <c r="F16" s="46"/>
      <c r="G16" s="93">
        <f>TRUNC(IF(D16="","0",IF(E16="","",E16*F16)))</f>
        <v>0</v>
      </c>
      <c r="H16" s="90"/>
      <c r="I16" s="178"/>
      <c r="J16" s="178"/>
    </row>
    <row r="17" spans="1:10" ht="24" customHeight="1">
      <c r="A17" s="172"/>
      <c r="B17" s="179"/>
      <c r="C17" s="180" t="s">
        <v>2</v>
      </c>
      <c r="D17" s="207"/>
      <c r="E17" s="207"/>
      <c r="F17" s="47"/>
      <c r="G17" s="201">
        <f t="shared" ref="G17:G24" si="0">TRUNC(IF(D17="","0",IF(E17="","",E17*F17)))</f>
        <v>0</v>
      </c>
      <c r="H17" s="91"/>
      <c r="I17" s="182"/>
      <c r="J17" s="182"/>
    </row>
    <row r="18" spans="1:10" ht="24" customHeight="1">
      <c r="A18" s="183"/>
      <c r="B18" s="184"/>
      <c r="C18" s="185" t="s">
        <v>3</v>
      </c>
      <c r="D18" s="208"/>
      <c r="E18" s="208"/>
      <c r="F18" s="48"/>
      <c r="G18" s="200">
        <f t="shared" si="0"/>
        <v>0</v>
      </c>
      <c r="H18" s="48"/>
      <c r="I18" s="186"/>
      <c r="J18" s="186"/>
    </row>
    <row r="19" spans="1:10" ht="24" customHeight="1">
      <c r="A19" s="167" t="s">
        <v>125</v>
      </c>
      <c r="B19" s="168" t="s">
        <v>5</v>
      </c>
      <c r="C19" s="176" t="s">
        <v>7</v>
      </c>
      <c r="D19" s="206"/>
      <c r="E19" s="206"/>
      <c r="F19" s="46"/>
      <c r="G19" s="94">
        <f t="shared" si="0"/>
        <v>0</v>
      </c>
      <c r="H19" s="46"/>
      <c r="I19" s="178"/>
      <c r="J19" s="178"/>
    </row>
    <row r="20" spans="1:10" ht="24" customHeight="1">
      <c r="A20" s="172"/>
      <c r="B20" s="179"/>
      <c r="C20" s="185" t="s">
        <v>4</v>
      </c>
      <c r="D20" s="207"/>
      <c r="E20" s="207"/>
      <c r="F20" s="47"/>
      <c r="G20" s="199">
        <f t="shared" si="0"/>
        <v>0</v>
      </c>
      <c r="H20" s="139"/>
      <c r="I20" s="182"/>
      <c r="J20" s="182"/>
    </row>
    <row r="21" spans="1:10" ht="24" customHeight="1">
      <c r="A21" s="167" t="s">
        <v>140</v>
      </c>
      <c r="B21" s="168" t="s">
        <v>6</v>
      </c>
      <c r="C21" s="176" t="s">
        <v>8</v>
      </c>
      <c r="D21" s="206"/>
      <c r="E21" s="206"/>
      <c r="F21" s="46"/>
      <c r="G21" s="93">
        <f t="shared" si="0"/>
        <v>0</v>
      </c>
      <c r="H21" s="46"/>
      <c r="I21" s="178"/>
      <c r="J21" s="178"/>
    </row>
    <row r="22" spans="1:10" ht="24" customHeight="1">
      <c r="A22" s="172"/>
      <c r="B22" s="179"/>
      <c r="C22" s="180" t="s">
        <v>9</v>
      </c>
      <c r="D22" s="207"/>
      <c r="E22" s="207"/>
      <c r="F22" s="47"/>
      <c r="G22" s="202">
        <f t="shared" si="0"/>
        <v>0</v>
      </c>
      <c r="H22" s="139"/>
      <c r="I22" s="182"/>
      <c r="J22" s="182"/>
    </row>
    <row r="23" spans="1:10" ht="24" customHeight="1">
      <c r="A23" s="183"/>
      <c r="B23" s="184"/>
      <c r="C23" s="185" t="s">
        <v>10</v>
      </c>
      <c r="D23" s="208"/>
      <c r="E23" s="208"/>
      <c r="F23" s="48"/>
      <c r="G23" s="199">
        <f t="shared" si="0"/>
        <v>0</v>
      </c>
      <c r="H23" s="48"/>
      <c r="I23" s="186"/>
      <c r="J23" s="186"/>
    </row>
    <row r="24" spans="1:10" ht="24" customHeight="1">
      <c r="A24" s="167" t="s">
        <v>141</v>
      </c>
      <c r="B24" s="168" t="s">
        <v>71</v>
      </c>
      <c r="C24" s="187" t="s">
        <v>98</v>
      </c>
      <c r="D24" s="206"/>
      <c r="E24" s="206"/>
      <c r="F24" s="46"/>
      <c r="G24" s="93">
        <f t="shared" si="0"/>
        <v>0</v>
      </c>
      <c r="H24" s="90"/>
      <c r="I24" s="178"/>
      <c r="J24" s="178"/>
    </row>
    <row r="25" spans="1:10" ht="21" customHeight="1">
      <c r="A25" s="267" t="s">
        <v>86</v>
      </c>
      <c r="B25" s="268"/>
      <c r="C25" s="268"/>
      <c r="D25" s="268"/>
      <c r="E25" s="268"/>
      <c r="F25" s="269"/>
      <c r="G25" s="18">
        <f>SUM(H25:H25)</f>
        <v>0</v>
      </c>
      <c r="H25" s="18">
        <f>TRUNC(SUM(H16:H24))</f>
        <v>0</v>
      </c>
      <c r="I25" s="170"/>
      <c r="J25" s="170"/>
    </row>
    <row r="26" spans="1:10" ht="21" customHeight="1">
      <c r="A26" s="267" t="s">
        <v>85</v>
      </c>
      <c r="B26" s="268"/>
      <c r="C26" s="268"/>
      <c r="D26" s="268"/>
      <c r="E26" s="268"/>
      <c r="F26" s="269"/>
      <c r="G26" s="18">
        <f>SUM(H26:H26)</f>
        <v>0</v>
      </c>
      <c r="H26" s="18">
        <f>TRUNC(H25*0.1)</f>
        <v>0</v>
      </c>
      <c r="I26" s="171" t="s">
        <v>69</v>
      </c>
      <c r="J26" s="170"/>
    </row>
    <row r="27" spans="1:10" ht="21" customHeight="1">
      <c r="A27" s="267" t="s">
        <v>92</v>
      </c>
      <c r="B27" s="268"/>
      <c r="C27" s="268"/>
      <c r="D27" s="268"/>
      <c r="E27" s="268"/>
      <c r="F27" s="269"/>
      <c r="G27" s="18">
        <f>SUM(H27:H27)</f>
        <v>0</v>
      </c>
      <c r="H27" s="18">
        <f>TRUNC(SUM(H25:H26))</f>
        <v>0</v>
      </c>
      <c r="I27" s="170"/>
      <c r="J27" s="170"/>
    </row>
    <row r="28" spans="1:10" ht="24" hidden="1" customHeight="1">
      <c r="A28" s="270" t="s">
        <v>143</v>
      </c>
      <c r="B28" s="270"/>
      <c r="C28" s="270"/>
      <c r="D28" s="270"/>
      <c r="E28" s="270"/>
      <c r="F28" s="270"/>
      <c r="G28" s="270"/>
      <c r="H28" s="270"/>
      <c r="I28" s="270"/>
      <c r="J28" s="270"/>
    </row>
    <row r="29" spans="1:10" ht="24" hidden="1" customHeight="1">
      <c r="A29" s="167" t="s">
        <v>51</v>
      </c>
      <c r="B29" s="168" t="s">
        <v>72</v>
      </c>
      <c r="C29" s="225" t="s">
        <v>19</v>
      </c>
      <c r="D29" s="206"/>
      <c r="E29" s="206"/>
      <c r="F29" s="46"/>
      <c r="G29" s="93">
        <f>TRUNC(IF(D29="","0",IF(E29="","",E29*F29)))</f>
        <v>0</v>
      </c>
      <c r="H29" s="46"/>
      <c r="I29" s="178"/>
      <c r="J29" s="178"/>
    </row>
    <row r="30" spans="1:10" ht="24" hidden="1" customHeight="1">
      <c r="A30" s="172"/>
      <c r="B30" s="173"/>
      <c r="C30" s="180" t="s">
        <v>82</v>
      </c>
      <c r="D30" s="207"/>
      <c r="E30" s="207"/>
      <c r="F30" s="47"/>
      <c r="G30" s="202">
        <f>TRUNC(IF(D30="","0",IF(E30="","",E30*F30)))</f>
        <v>0</v>
      </c>
      <c r="H30" s="47"/>
      <c r="I30" s="182"/>
      <c r="J30" s="182"/>
    </row>
    <row r="31" spans="1:10" ht="24" hidden="1" customHeight="1">
      <c r="A31" s="172"/>
      <c r="B31" s="173"/>
      <c r="C31" s="187" t="s">
        <v>16</v>
      </c>
      <c r="D31" s="207"/>
      <c r="E31" s="207"/>
      <c r="F31" s="47"/>
      <c r="G31" s="202">
        <f>TRUNC(IF(D31="","0",IF(E31="","",E31*F31)))</f>
        <v>0</v>
      </c>
      <c r="H31" s="47"/>
      <c r="I31" s="182"/>
      <c r="J31" s="182"/>
    </row>
    <row r="32" spans="1:10" ht="24" hidden="1" customHeight="1">
      <c r="A32" s="172"/>
      <c r="B32" s="173"/>
      <c r="C32" s="180" t="s">
        <v>139</v>
      </c>
      <c r="D32" s="207"/>
      <c r="E32" s="207"/>
      <c r="F32" s="47"/>
      <c r="G32" s="203">
        <f>TRUNC(IF(D32="","0",IF(E32="","",E32*F32)))</f>
        <v>0</v>
      </c>
      <c r="H32" s="48"/>
      <c r="I32" s="182"/>
      <c r="J32" s="182"/>
    </row>
    <row r="33" spans="1:10" ht="21" hidden="1" customHeight="1">
      <c r="A33" s="267" t="s">
        <v>86</v>
      </c>
      <c r="B33" s="268"/>
      <c r="C33" s="268"/>
      <c r="D33" s="268"/>
      <c r="E33" s="268"/>
      <c r="F33" s="269"/>
      <c r="G33" s="18">
        <f>SUM(H33:H33)</f>
        <v>0</v>
      </c>
      <c r="H33" s="18">
        <f>TRUNC(SUM(H29:H32))</f>
        <v>0</v>
      </c>
      <c r="I33" s="170"/>
      <c r="J33" s="170"/>
    </row>
    <row r="34" spans="1:10" ht="21" hidden="1" customHeight="1">
      <c r="A34" s="267" t="s">
        <v>85</v>
      </c>
      <c r="B34" s="268"/>
      <c r="C34" s="268"/>
      <c r="D34" s="268"/>
      <c r="E34" s="268"/>
      <c r="F34" s="269"/>
      <c r="G34" s="18">
        <f>SUM(H34:H34)</f>
        <v>0</v>
      </c>
      <c r="H34" s="18">
        <f>TRUNC(H33*0.1)</f>
        <v>0</v>
      </c>
      <c r="I34" s="171" t="s">
        <v>69</v>
      </c>
      <c r="J34" s="170"/>
    </row>
    <row r="35" spans="1:10" ht="21" hidden="1" customHeight="1">
      <c r="A35" s="267" t="s">
        <v>92</v>
      </c>
      <c r="B35" s="268"/>
      <c r="C35" s="268"/>
      <c r="D35" s="268"/>
      <c r="E35" s="268"/>
      <c r="F35" s="269"/>
      <c r="G35" s="18">
        <f>SUM(H35:H35)</f>
        <v>0</v>
      </c>
      <c r="H35" s="18">
        <f>SUM(H33:H34)</f>
        <v>0</v>
      </c>
      <c r="I35" s="170"/>
      <c r="J35" s="170"/>
    </row>
    <row r="36" spans="1:10" ht="24" customHeight="1">
      <c r="A36" s="270" t="s">
        <v>199</v>
      </c>
      <c r="B36" s="270"/>
      <c r="C36" s="270"/>
      <c r="D36" s="270"/>
      <c r="E36" s="270"/>
      <c r="F36" s="270"/>
      <c r="G36" s="270"/>
      <c r="H36" s="270"/>
      <c r="I36" s="270"/>
      <c r="J36" s="270"/>
    </row>
    <row r="37" spans="1:10" ht="24" customHeight="1">
      <c r="A37" s="195">
        <v>4.0999999999999996</v>
      </c>
      <c r="B37" s="168" t="s">
        <v>11</v>
      </c>
      <c r="C37" s="176" t="s">
        <v>20</v>
      </c>
      <c r="D37" s="206"/>
      <c r="E37" s="206"/>
      <c r="F37" s="46"/>
      <c r="G37" s="94">
        <f>TRUNC(IF(D37="","0",IF(E37="","",E37*F37)))</f>
        <v>0</v>
      </c>
      <c r="H37" s="46"/>
      <c r="I37" s="178"/>
      <c r="J37" s="178"/>
    </row>
    <row r="38" spans="1:10" ht="24" customHeight="1">
      <c r="A38" s="193"/>
      <c r="B38" s="173"/>
      <c r="C38" s="180" t="s">
        <v>12</v>
      </c>
      <c r="D38" s="207"/>
      <c r="E38" s="207"/>
      <c r="F38" s="47"/>
      <c r="G38" s="199">
        <f t="shared" ref="G38:G41" si="1">TRUNC(IF(D38="","0",IF(E38="","",E38*F38)))</f>
        <v>0</v>
      </c>
      <c r="H38" s="47"/>
      <c r="I38" s="182"/>
      <c r="J38" s="182"/>
    </row>
    <row r="39" spans="1:10" ht="24" customHeight="1">
      <c r="A39" s="194"/>
      <c r="B39" s="188"/>
      <c r="C39" s="185" t="s">
        <v>17</v>
      </c>
      <c r="D39" s="208"/>
      <c r="E39" s="208"/>
      <c r="F39" s="48"/>
      <c r="G39" s="200">
        <f t="shared" si="1"/>
        <v>0</v>
      </c>
      <c r="H39" s="48"/>
      <c r="I39" s="186"/>
      <c r="J39" s="186"/>
    </row>
    <row r="40" spans="1:10" ht="24" customHeight="1">
      <c r="A40" s="196">
        <v>4.2</v>
      </c>
      <c r="B40" s="189" t="s">
        <v>13</v>
      </c>
      <c r="C40" s="190" t="s">
        <v>14</v>
      </c>
      <c r="D40" s="209"/>
      <c r="E40" s="209"/>
      <c r="F40" s="49"/>
      <c r="G40" s="93">
        <f t="shared" si="1"/>
        <v>0</v>
      </c>
      <c r="H40" s="49"/>
      <c r="I40" s="191"/>
      <c r="J40" s="191"/>
    </row>
    <row r="41" spans="1:10" ht="24" customHeight="1">
      <c r="A41" s="197">
        <v>4.3</v>
      </c>
      <c r="B41" s="168" t="s">
        <v>21</v>
      </c>
      <c r="C41" s="190" t="s">
        <v>22</v>
      </c>
      <c r="D41" s="209"/>
      <c r="E41" s="209"/>
      <c r="F41" s="49"/>
      <c r="G41" s="93">
        <f t="shared" si="1"/>
        <v>0</v>
      </c>
      <c r="H41" s="49"/>
      <c r="I41" s="191"/>
      <c r="J41" s="191"/>
    </row>
    <row r="42" spans="1:10" ht="20.7" customHeight="1">
      <c r="A42" s="267" t="s">
        <v>86</v>
      </c>
      <c r="B42" s="268"/>
      <c r="C42" s="268"/>
      <c r="D42" s="268"/>
      <c r="E42" s="268"/>
      <c r="F42" s="269"/>
      <c r="G42" s="18">
        <f>SUM(H42:H42)</f>
        <v>0</v>
      </c>
      <c r="H42" s="18">
        <f>TRUNC(SUM(H37:H41))</f>
        <v>0</v>
      </c>
      <c r="I42" s="170"/>
      <c r="J42" s="170"/>
    </row>
    <row r="43" spans="1:10" ht="20.7" customHeight="1">
      <c r="A43" s="267" t="s">
        <v>85</v>
      </c>
      <c r="B43" s="268"/>
      <c r="C43" s="268"/>
      <c r="D43" s="268"/>
      <c r="E43" s="268"/>
      <c r="F43" s="269"/>
      <c r="G43" s="18">
        <f>SUM(H43:H43)</f>
        <v>0</v>
      </c>
      <c r="H43" s="18">
        <f>TRUNC(H42*0.1)</f>
        <v>0</v>
      </c>
      <c r="I43" s="171" t="s">
        <v>69</v>
      </c>
      <c r="J43" s="170"/>
    </row>
    <row r="44" spans="1:10" ht="20.7" customHeight="1">
      <c r="A44" s="267" t="s">
        <v>92</v>
      </c>
      <c r="B44" s="268"/>
      <c r="C44" s="268"/>
      <c r="D44" s="268"/>
      <c r="E44" s="268"/>
      <c r="F44" s="269"/>
      <c r="G44" s="18">
        <f>SUM(H44:H44)</f>
        <v>0</v>
      </c>
      <c r="H44" s="18">
        <f>SUM(H42:H43)</f>
        <v>0</v>
      </c>
      <c r="I44" s="170"/>
      <c r="J44" s="170"/>
    </row>
    <row r="45" spans="1:10" ht="24" customHeight="1">
      <c r="A45" s="270" t="s">
        <v>200</v>
      </c>
      <c r="B45" s="270"/>
      <c r="C45" s="270"/>
      <c r="D45" s="270"/>
      <c r="E45" s="270"/>
      <c r="F45" s="270"/>
      <c r="G45" s="270"/>
      <c r="H45" s="270"/>
      <c r="I45" s="270"/>
      <c r="J45" s="270"/>
    </row>
    <row r="46" spans="1:10" ht="24" customHeight="1">
      <c r="A46" s="167">
        <v>5.0999999999999996</v>
      </c>
      <c r="B46" s="168" t="s">
        <v>87</v>
      </c>
      <c r="C46" s="176"/>
      <c r="D46" s="177"/>
      <c r="E46" s="177"/>
      <c r="F46" s="46"/>
      <c r="G46" s="93">
        <f t="shared" ref="G46:G47" si="2">TRUNC(IF(D46="","0",IF(E46="","",E46*F46)))</f>
        <v>0</v>
      </c>
      <c r="H46" s="46"/>
      <c r="I46" s="178"/>
      <c r="J46" s="178"/>
    </row>
    <row r="47" spans="1:10" ht="24" customHeight="1">
      <c r="A47" s="172"/>
      <c r="B47" s="173"/>
      <c r="C47" s="180"/>
      <c r="D47" s="181"/>
      <c r="E47" s="181"/>
      <c r="F47" s="47"/>
      <c r="G47" s="200">
        <f t="shared" si="2"/>
        <v>0</v>
      </c>
      <c r="H47" s="47"/>
      <c r="I47" s="182"/>
      <c r="J47" s="182"/>
    </row>
    <row r="48" spans="1:10" ht="20.7" customHeight="1">
      <c r="A48" s="267" t="s">
        <v>86</v>
      </c>
      <c r="B48" s="268"/>
      <c r="C48" s="268"/>
      <c r="D48" s="268"/>
      <c r="E48" s="268"/>
      <c r="F48" s="269"/>
      <c r="G48" s="18">
        <f>SUM(H48:H48)</f>
        <v>0</v>
      </c>
      <c r="H48" s="18">
        <f>TRUNC(SUM(H46:H47))</f>
        <v>0</v>
      </c>
      <c r="I48" s="170"/>
      <c r="J48" s="170"/>
    </row>
    <row r="49" spans="1:13" ht="20.7" customHeight="1">
      <c r="A49" s="267" t="s">
        <v>85</v>
      </c>
      <c r="B49" s="268"/>
      <c r="C49" s="268"/>
      <c r="D49" s="268"/>
      <c r="E49" s="268"/>
      <c r="F49" s="269"/>
      <c r="G49" s="18">
        <f>SUM(H49:H49)</f>
        <v>0</v>
      </c>
      <c r="H49" s="18">
        <f>TRUNC(H48*0.1)</f>
        <v>0</v>
      </c>
      <c r="I49" s="171" t="s">
        <v>69</v>
      </c>
      <c r="J49" s="170"/>
    </row>
    <row r="50" spans="1:13" ht="20.7" customHeight="1">
      <c r="A50" s="267" t="s">
        <v>92</v>
      </c>
      <c r="B50" s="268"/>
      <c r="C50" s="268"/>
      <c r="D50" s="268"/>
      <c r="E50" s="268"/>
      <c r="F50" s="269"/>
      <c r="G50" s="18">
        <f>SUM(H50:H50)</f>
        <v>0</v>
      </c>
      <c r="H50" s="18">
        <f>SUM(H48:H49)</f>
        <v>0</v>
      </c>
      <c r="I50" s="170"/>
      <c r="J50" s="170"/>
    </row>
    <row r="51" spans="1:13" ht="24" customHeight="1">
      <c r="A51" s="274" t="s">
        <v>29</v>
      </c>
      <c r="B51" s="275"/>
      <c r="C51" s="275"/>
      <c r="D51" s="275"/>
      <c r="E51" s="275"/>
      <c r="F51" s="276"/>
      <c r="G51" s="136">
        <f>SUM(G6,G12,G25,G33,G42,G48)</f>
        <v>0</v>
      </c>
      <c r="H51" s="136">
        <f>TRUNC(SUM(H6,H12,H25,H33,H42,H48))</f>
        <v>0</v>
      </c>
      <c r="I51" s="192" t="s">
        <v>31</v>
      </c>
      <c r="J51" s="192"/>
      <c r="K51" s="165"/>
      <c r="L51" s="165"/>
      <c r="M51" s="165"/>
    </row>
    <row r="52" spans="1:13" ht="6" customHeight="1"/>
    <row r="53" spans="1:13" ht="24" customHeight="1">
      <c r="A53" s="271" t="s">
        <v>32</v>
      </c>
      <c r="B53" s="272"/>
      <c r="C53" s="272"/>
      <c r="D53" s="272"/>
      <c r="E53" s="272"/>
      <c r="F53" s="273"/>
      <c r="G53" s="137">
        <f>SUM(G7,G13,G26,G34,G43,G49)</f>
        <v>0</v>
      </c>
      <c r="H53" s="137">
        <f t="shared" ref="H53" si="3">SUM(H7,H13,H26,H34,H43,H49)</f>
        <v>0</v>
      </c>
      <c r="I53" s="79" t="s">
        <v>69</v>
      </c>
      <c r="J53" s="14"/>
      <c r="L53" s="165"/>
      <c r="M53" s="165"/>
    </row>
    <row r="54" spans="1:13" ht="5.0999999999999996" customHeight="1"/>
    <row r="55" spans="1:13" ht="38.25" customHeight="1">
      <c r="A55" s="261" t="s">
        <v>33</v>
      </c>
      <c r="B55" s="262"/>
      <c r="C55" s="262"/>
      <c r="D55" s="262"/>
      <c r="E55" s="262"/>
      <c r="F55" s="263"/>
      <c r="G55" s="136">
        <f>SUM(G8,G14,G27,G35,G44,G50)</f>
        <v>0</v>
      </c>
      <c r="H55" s="136">
        <f>SUM(H8,H14,H27,H35,H44,H50)</f>
        <v>0</v>
      </c>
      <c r="I55" s="15"/>
      <c r="J55" s="15"/>
    </row>
  </sheetData>
  <mergeCells count="29">
    <mergeCell ref="A49:F49"/>
    <mergeCell ref="A14:F14"/>
    <mergeCell ref="A2:J2"/>
    <mergeCell ref="A43:F43"/>
    <mergeCell ref="A44:F44"/>
    <mergeCell ref="A45:J45"/>
    <mergeCell ref="A27:F27"/>
    <mergeCell ref="A34:F34"/>
    <mergeCell ref="A35:F35"/>
    <mergeCell ref="A4:J4"/>
    <mergeCell ref="A6:F6"/>
    <mergeCell ref="A7:F7"/>
    <mergeCell ref="A8:F8"/>
    <mergeCell ref="A55:F55"/>
    <mergeCell ref="A3:C3"/>
    <mergeCell ref="A42:F42"/>
    <mergeCell ref="A12:F12"/>
    <mergeCell ref="A36:J36"/>
    <mergeCell ref="A9:J9"/>
    <mergeCell ref="A15:J15"/>
    <mergeCell ref="A28:J28"/>
    <mergeCell ref="A33:F33"/>
    <mergeCell ref="A13:F13"/>
    <mergeCell ref="A53:F53"/>
    <mergeCell ref="A25:F25"/>
    <mergeCell ref="A51:F51"/>
    <mergeCell ref="A26:F26"/>
    <mergeCell ref="A50:F50"/>
    <mergeCell ref="A48:F48"/>
  </mergeCells>
  <phoneticPr fontId="1"/>
  <pageMargins left="0.51181102362204722" right="0.31496062992125984" top="0.55118110236220474" bottom="0.35433070866141736"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100" zoomScaleSheetLayoutView="100" workbookViewId="0">
      <selection activeCell="J20" sqref="J20"/>
    </sheetView>
  </sheetViews>
  <sheetFormatPr defaultColWidth="9" defaultRowHeight="13.2"/>
  <cols>
    <col min="1" max="1" width="17" style="148" customWidth="1"/>
    <col min="2" max="2" width="18.44140625" style="149" customWidth="1"/>
    <col min="3" max="3" width="56.44140625" style="150" customWidth="1"/>
    <col min="4" max="16384" width="9" style="151"/>
  </cols>
  <sheetData>
    <row r="1" spans="1:3">
      <c r="A1" s="148" t="s">
        <v>147</v>
      </c>
      <c r="C1" s="56" t="s">
        <v>134</v>
      </c>
    </row>
    <row r="3" spans="1:3" ht="21.75" customHeight="1">
      <c r="A3" s="283" t="s">
        <v>144</v>
      </c>
      <c r="B3" s="285" t="s">
        <v>145</v>
      </c>
      <c r="C3" s="287" t="s">
        <v>146</v>
      </c>
    </row>
    <row r="4" spans="1:3" ht="19.5" customHeight="1">
      <c r="A4" s="284"/>
      <c r="B4" s="286"/>
      <c r="C4" s="288"/>
    </row>
    <row r="5" spans="1:3" ht="24" customHeight="1">
      <c r="A5" s="152"/>
      <c r="B5" s="153"/>
      <c r="C5" s="154"/>
    </row>
    <row r="6" spans="1:3" ht="24" customHeight="1">
      <c r="A6" s="155"/>
      <c r="B6" s="156"/>
      <c r="C6" s="157"/>
    </row>
    <row r="7" spans="1:3" ht="24" customHeight="1">
      <c r="A7" s="155"/>
      <c r="B7" s="156"/>
      <c r="C7" s="157"/>
    </row>
    <row r="8" spans="1:3" ht="24" customHeight="1">
      <c r="A8" s="155"/>
      <c r="B8" s="156"/>
      <c r="C8" s="157"/>
    </row>
    <row r="9" spans="1:3" ht="24" customHeight="1">
      <c r="A9" s="155"/>
      <c r="B9" s="156"/>
      <c r="C9" s="157"/>
    </row>
    <row r="10" spans="1:3" ht="24" customHeight="1">
      <c r="A10" s="155"/>
      <c r="B10" s="156"/>
      <c r="C10" s="157"/>
    </row>
    <row r="11" spans="1:3" ht="24" customHeight="1">
      <c r="A11" s="155"/>
      <c r="B11" s="156"/>
      <c r="C11" s="157"/>
    </row>
    <row r="12" spans="1:3" ht="24" customHeight="1">
      <c r="A12" s="155"/>
      <c r="B12" s="156"/>
      <c r="C12" s="157"/>
    </row>
    <row r="13" spans="1:3" ht="24" customHeight="1">
      <c r="A13" s="155"/>
      <c r="B13" s="156"/>
      <c r="C13" s="157"/>
    </row>
    <row r="14" spans="1:3" ht="24" customHeight="1">
      <c r="A14" s="155"/>
      <c r="B14" s="156"/>
      <c r="C14" s="157"/>
    </row>
    <row r="15" spans="1:3" ht="24" customHeight="1">
      <c r="A15" s="155"/>
      <c r="B15" s="156"/>
      <c r="C15" s="157"/>
    </row>
    <row r="16" spans="1:3" ht="24" customHeight="1">
      <c r="A16" s="155"/>
      <c r="B16" s="156"/>
      <c r="C16" s="157"/>
    </row>
    <row r="17" spans="1:3" ht="24" customHeight="1">
      <c r="A17" s="155"/>
      <c r="B17" s="156"/>
      <c r="C17" s="157"/>
    </row>
    <row r="18" spans="1:3" ht="24" customHeight="1">
      <c r="A18" s="155"/>
      <c r="B18" s="156"/>
      <c r="C18" s="157"/>
    </row>
    <row r="19" spans="1:3" ht="24" customHeight="1">
      <c r="A19" s="155"/>
      <c r="B19" s="156"/>
      <c r="C19" s="157"/>
    </row>
    <row r="20" spans="1:3" ht="24" customHeight="1">
      <c r="A20" s="155"/>
      <c r="B20" s="156"/>
      <c r="C20" s="157"/>
    </row>
    <row r="21" spans="1:3" ht="24" customHeight="1">
      <c r="A21" s="155"/>
      <c r="B21" s="156"/>
      <c r="C21" s="157"/>
    </row>
    <row r="22" spans="1:3" ht="24" customHeight="1">
      <c r="A22" s="158"/>
      <c r="B22" s="159"/>
      <c r="C22" s="160"/>
    </row>
    <row r="23" spans="1:3" ht="24" customHeight="1">
      <c r="A23" s="155"/>
      <c r="B23" s="156"/>
      <c r="C23" s="157"/>
    </row>
    <row r="24" spans="1:3" ht="24" customHeight="1">
      <c r="A24" s="155"/>
      <c r="B24" s="156"/>
      <c r="C24" s="157"/>
    </row>
    <row r="25" spans="1:3" ht="24" customHeight="1">
      <c r="A25" s="161" t="s">
        <v>96</v>
      </c>
      <c r="B25" s="162">
        <f>SUM(B5:B24)</f>
        <v>0</v>
      </c>
      <c r="C25" s="163"/>
    </row>
  </sheetData>
  <mergeCells count="3">
    <mergeCell ref="A3:A4"/>
    <mergeCell ref="B3:B4"/>
    <mergeCell ref="C3:C4"/>
  </mergeCells>
  <phoneticPr fontId="1"/>
  <pageMargins left="0.51181102362204722" right="0.31496062992125984"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zoomScale="70" zoomScaleNormal="85" zoomScaleSheetLayoutView="70" workbookViewId="0">
      <selection activeCell="A2" sqref="A2:J2"/>
    </sheetView>
  </sheetViews>
  <sheetFormatPr defaultColWidth="9" defaultRowHeight="15"/>
  <cols>
    <col min="1" max="1" width="3.88671875" style="11" bestFit="1" customWidth="1"/>
    <col min="2" max="2" width="17.6640625" style="2" customWidth="1"/>
    <col min="3" max="3" width="36.21875" style="2" customWidth="1"/>
    <col min="4" max="8" width="13.109375" style="24" customWidth="1"/>
    <col min="9" max="9" width="14" style="24" customWidth="1"/>
    <col min="10" max="10" width="22.44140625" style="16" customWidth="1"/>
    <col min="11" max="16384" width="9" style="2"/>
  </cols>
  <sheetData>
    <row r="1" spans="1:14" ht="36.75" customHeight="1">
      <c r="A1" s="290" t="s">
        <v>204</v>
      </c>
      <c r="B1" s="290"/>
      <c r="C1" s="290"/>
      <c r="D1" s="238" t="s">
        <v>188</v>
      </c>
      <c r="E1" s="239"/>
      <c r="F1" s="239"/>
      <c r="J1" s="2" t="s">
        <v>136</v>
      </c>
    </row>
    <row r="2" spans="1:14">
      <c r="A2" s="291"/>
      <c r="B2" s="292"/>
      <c r="C2" s="292"/>
      <c r="D2" s="292"/>
      <c r="E2" s="292"/>
      <c r="F2" s="292"/>
      <c r="G2" s="292"/>
      <c r="H2" s="292"/>
      <c r="I2" s="292"/>
      <c r="J2" s="292"/>
    </row>
    <row r="3" spans="1:14" ht="24" customHeight="1">
      <c r="A3" s="293" t="s">
        <v>0</v>
      </c>
      <c r="B3" s="294"/>
      <c r="C3" s="297" t="s">
        <v>41</v>
      </c>
      <c r="D3" s="299" t="s">
        <v>39</v>
      </c>
      <c r="E3" s="300"/>
      <c r="F3" s="300"/>
      <c r="G3" s="300"/>
      <c r="H3" s="301"/>
      <c r="I3" s="302" t="s">
        <v>40</v>
      </c>
      <c r="J3" s="304" t="s">
        <v>24</v>
      </c>
    </row>
    <row r="4" spans="1:14" ht="26.25" customHeight="1">
      <c r="A4" s="295"/>
      <c r="B4" s="296"/>
      <c r="C4" s="298"/>
      <c r="D4" s="50" t="s">
        <v>177</v>
      </c>
      <c r="E4" s="50" t="s">
        <v>177</v>
      </c>
      <c r="F4" s="50" t="s">
        <v>177</v>
      </c>
      <c r="G4" s="50" t="s">
        <v>177</v>
      </c>
      <c r="H4" s="50" t="s">
        <v>177</v>
      </c>
      <c r="I4" s="303"/>
      <c r="J4" s="305"/>
    </row>
    <row r="5" spans="1:14" ht="24" hidden="1" customHeight="1">
      <c r="A5" s="279" t="s">
        <v>160</v>
      </c>
      <c r="B5" s="279"/>
      <c r="C5" s="279"/>
      <c r="D5" s="279"/>
      <c r="E5" s="279"/>
      <c r="F5" s="279"/>
      <c r="G5" s="279"/>
      <c r="H5" s="279"/>
      <c r="I5" s="279"/>
      <c r="J5" s="279"/>
    </row>
    <row r="6" spans="1:14" ht="24" hidden="1" customHeight="1">
      <c r="A6" s="3" t="s">
        <v>26</v>
      </c>
      <c r="B6" s="4" t="s">
        <v>164</v>
      </c>
      <c r="C6" s="5" t="s">
        <v>178</v>
      </c>
      <c r="D6" s="45"/>
      <c r="E6" s="45"/>
      <c r="F6" s="45"/>
      <c r="G6" s="45"/>
      <c r="H6" s="45"/>
      <c r="I6" s="41">
        <f t="shared" ref="I6:I10" si="0">TRUNC(SUM(D6:H6))</f>
        <v>0</v>
      </c>
      <c r="J6" s="12"/>
      <c r="N6" s="198"/>
    </row>
    <row r="7" spans="1:14" ht="24" hidden="1" customHeight="1">
      <c r="A7" s="3" t="s">
        <v>36</v>
      </c>
      <c r="B7" s="4" t="s">
        <v>166</v>
      </c>
      <c r="C7" s="5" t="s">
        <v>165</v>
      </c>
      <c r="D7" s="45"/>
      <c r="E7" s="45"/>
      <c r="F7" s="45"/>
      <c r="G7" s="45"/>
      <c r="H7" s="45"/>
      <c r="I7" s="41">
        <f t="shared" si="0"/>
        <v>0</v>
      </c>
      <c r="J7" s="12"/>
      <c r="N7" s="198"/>
    </row>
    <row r="8" spans="1:14" ht="24" hidden="1" customHeight="1">
      <c r="A8" s="3" t="s">
        <v>73</v>
      </c>
      <c r="B8" s="4" t="s">
        <v>167</v>
      </c>
      <c r="C8" s="22"/>
      <c r="D8" s="45"/>
      <c r="E8" s="45"/>
      <c r="F8" s="45"/>
      <c r="G8" s="45"/>
      <c r="H8" s="45"/>
      <c r="I8" s="41">
        <f t="shared" si="0"/>
        <v>0</v>
      </c>
      <c r="J8" s="12"/>
      <c r="N8" s="198"/>
    </row>
    <row r="9" spans="1:14" ht="24" hidden="1" customHeight="1">
      <c r="A9" s="3" t="s">
        <v>95</v>
      </c>
      <c r="B9" s="4" t="s">
        <v>172</v>
      </c>
      <c r="C9" s="5" t="s">
        <v>173</v>
      </c>
      <c r="D9" s="45"/>
      <c r="E9" s="45"/>
      <c r="F9" s="45"/>
      <c r="G9" s="45"/>
      <c r="H9" s="45"/>
      <c r="I9" s="41">
        <f t="shared" si="0"/>
        <v>0</v>
      </c>
      <c r="J9" s="12"/>
      <c r="N9" s="198"/>
    </row>
    <row r="10" spans="1:14" ht="24" hidden="1" customHeight="1">
      <c r="A10" s="3" t="s">
        <v>171</v>
      </c>
      <c r="B10" s="4" t="s">
        <v>79</v>
      </c>
      <c r="C10" s="5" t="s">
        <v>163</v>
      </c>
      <c r="D10" s="45"/>
      <c r="E10" s="45"/>
      <c r="F10" s="45"/>
      <c r="G10" s="45"/>
      <c r="H10" s="45"/>
      <c r="I10" s="25">
        <f t="shared" si="0"/>
        <v>0</v>
      </c>
      <c r="J10" s="12"/>
    </row>
    <row r="11" spans="1:14" ht="24" hidden="1" customHeight="1">
      <c r="A11" s="3" t="s">
        <v>174</v>
      </c>
      <c r="B11" s="4" t="s">
        <v>18</v>
      </c>
      <c r="C11" s="5" t="s">
        <v>106</v>
      </c>
      <c r="D11" s="45"/>
      <c r="E11" s="45"/>
      <c r="F11" s="45"/>
      <c r="G11" s="45"/>
      <c r="H11" s="45"/>
      <c r="I11" s="41">
        <f>TRUNC(SUM(D11:H11))</f>
        <v>0</v>
      </c>
      <c r="J11" s="12"/>
      <c r="N11" s="198"/>
    </row>
    <row r="12" spans="1:14" ht="24" hidden="1" customHeight="1">
      <c r="A12" s="6"/>
      <c r="B12" s="7"/>
      <c r="C12" s="8" t="s">
        <v>106</v>
      </c>
      <c r="D12" s="43"/>
      <c r="E12" s="43"/>
      <c r="F12" s="43"/>
      <c r="G12" s="43"/>
      <c r="H12" s="43"/>
      <c r="I12" s="223">
        <f>TRUNC(SUM(D12:H12))</f>
        <v>0</v>
      </c>
      <c r="J12" s="13"/>
    </row>
    <row r="13" spans="1:14" ht="24" hidden="1" customHeight="1">
      <c r="A13" s="289" t="s">
        <v>86</v>
      </c>
      <c r="B13" s="289"/>
      <c r="C13" s="289"/>
      <c r="D13" s="26">
        <f>TRUNC(SUM(D6:D12))</f>
        <v>0</v>
      </c>
      <c r="E13" s="26">
        <f>TRUNC(SUM(E6:E12))</f>
        <v>0</v>
      </c>
      <c r="F13" s="26">
        <f>TRUNC(SUM(F6:F12))</f>
        <v>0</v>
      </c>
      <c r="G13" s="26">
        <f>TRUNC(SUM(G6:G12))</f>
        <v>0</v>
      </c>
      <c r="H13" s="26">
        <f>TRUNC(SUM(H6:H12))</f>
        <v>0</v>
      </c>
      <c r="I13" s="26">
        <f>SUM(D13:H13)</f>
        <v>0</v>
      </c>
      <c r="J13" s="14"/>
    </row>
    <row r="14" spans="1:14" ht="24" hidden="1" customHeight="1">
      <c r="A14" s="271" t="s">
        <v>85</v>
      </c>
      <c r="B14" s="272"/>
      <c r="C14" s="273"/>
      <c r="D14" s="26">
        <f>TRUNC(D13*0.1)</f>
        <v>0</v>
      </c>
      <c r="E14" s="26">
        <f t="shared" ref="E14:G14" si="1">TRUNC(E13*0.1)</f>
        <v>0</v>
      </c>
      <c r="F14" s="26">
        <f t="shared" si="1"/>
        <v>0</v>
      </c>
      <c r="G14" s="26">
        <f t="shared" si="1"/>
        <v>0</v>
      </c>
      <c r="H14" s="26">
        <f>TRUNC(H13*0.1)</f>
        <v>0</v>
      </c>
      <c r="I14" s="26">
        <f>SUM(D14:H14)</f>
        <v>0</v>
      </c>
      <c r="J14" s="79" t="s">
        <v>69</v>
      </c>
    </row>
    <row r="15" spans="1:14" ht="24" hidden="1" customHeight="1">
      <c r="A15" s="271" t="s">
        <v>92</v>
      </c>
      <c r="B15" s="272"/>
      <c r="C15" s="273"/>
      <c r="D15" s="26">
        <f t="shared" ref="D15:G15" si="2">SUM(D13:D14)</f>
        <v>0</v>
      </c>
      <c r="E15" s="26">
        <f t="shared" si="2"/>
        <v>0</v>
      </c>
      <c r="F15" s="26">
        <f t="shared" si="2"/>
        <v>0</v>
      </c>
      <c r="G15" s="26">
        <f t="shared" si="2"/>
        <v>0</v>
      </c>
      <c r="H15" s="26">
        <f>SUM(H13:H14)</f>
        <v>0</v>
      </c>
      <c r="I15" s="26">
        <f>SUM(D15:H15)</f>
        <v>0</v>
      </c>
      <c r="J15" s="14"/>
    </row>
    <row r="16" spans="1:14" ht="24" customHeight="1">
      <c r="A16" s="279" t="s">
        <v>161</v>
      </c>
      <c r="B16" s="279"/>
      <c r="C16" s="279"/>
      <c r="D16" s="279"/>
      <c r="E16" s="279"/>
      <c r="F16" s="279"/>
      <c r="G16" s="279"/>
      <c r="H16" s="279"/>
      <c r="I16" s="279"/>
      <c r="J16" s="279"/>
    </row>
    <row r="17" spans="1:14" ht="24" customHeight="1">
      <c r="A17" s="3" t="s">
        <v>27</v>
      </c>
      <c r="B17" s="4" t="s">
        <v>52</v>
      </c>
      <c r="C17" s="226" t="s">
        <v>151</v>
      </c>
      <c r="D17" s="45"/>
      <c r="E17" s="45"/>
      <c r="F17" s="45"/>
      <c r="G17" s="45"/>
      <c r="H17" s="45"/>
      <c r="I17" s="41">
        <f>TRUNC(SUM(D17:H17))</f>
        <v>0</v>
      </c>
      <c r="J17" s="228" t="s">
        <v>169</v>
      </c>
      <c r="N17" s="198"/>
    </row>
    <row r="18" spans="1:14" ht="24" customHeight="1">
      <c r="A18" s="6"/>
      <c r="B18" s="7"/>
      <c r="C18" s="226" t="s">
        <v>151</v>
      </c>
      <c r="D18" s="43"/>
      <c r="E18" s="43"/>
      <c r="F18" s="43"/>
      <c r="G18" s="43"/>
      <c r="H18" s="43"/>
      <c r="I18" s="138">
        <f>TRUNC(SUM(D18:H18))</f>
        <v>0</v>
      </c>
      <c r="J18" s="229" t="s">
        <v>170</v>
      </c>
    </row>
    <row r="19" spans="1:14" ht="24" customHeight="1">
      <c r="A19" s="6"/>
      <c r="B19" s="7"/>
      <c r="C19" s="227" t="s">
        <v>87</v>
      </c>
      <c r="D19" s="101"/>
      <c r="E19" s="101"/>
      <c r="F19" s="101"/>
      <c r="G19" s="101"/>
      <c r="H19" s="101"/>
      <c r="I19" s="223">
        <f>TRUNC(SUM(D19:H19))</f>
        <v>0</v>
      </c>
      <c r="J19" s="95"/>
    </row>
    <row r="20" spans="1:14" ht="24" customHeight="1">
      <c r="A20" s="3" t="s">
        <v>162</v>
      </c>
      <c r="B20" s="4" t="s">
        <v>79</v>
      </c>
      <c r="C20" s="5" t="s">
        <v>155</v>
      </c>
      <c r="D20" s="45"/>
      <c r="E20" s="45"/>
      <c r="F20" s="45"/>
      <c r="G20" s="45"/>
      <c r="H20" s="45"/>
      <c r="I20" s="224">
        <f>TRUNC(SUM(D20:H20))</f>
        <v>0</v>
      </c>
      <c r="J20" s="12"/>
    </row>
    <row r="21" spans="1:14" ht="24" customHeight="1">
      <c r="A21" s="289" t="s">
        <v>86</v>
      </c>
      <c r="B21" s="289"/>
      <c r="C21" s="289"/>
      <c r="D21" s="26">
        <f>TRUNC(SUM(D17:D20))</f>
        <v>0</v>
      </c>
      <c r="E21" s="26">
        <f t="shared" ref="E21:G21" si="3">TRUNC(SUM(E17:E20))</f>
        <v>0</v>
      </c>
      <c r="F21" s="26">
        <f>TRUNC(SUM(F17:F20))</f>
        <v>0</v>
      </c>
      <c r="G21" s="26">
        <f t="shared" si="3"/>
        <v>0</v>
      </c>
      <c r="H21" s="26">
        <f>TRUNC(SUM(H17:H20))</f>
        <v>0</v>
      </c>
      <c r="I21" s="26">
        <f>SUM(D21:H21)</f>
        <v>0</v>
      </c>
      <c r="J21" s="14"/>
    </row>
    <row r="22" spans="1:14" ht="24" customHeight="1">
      <c r="A22" s="271" t="s">
        <v>85</v>
      </c>
      <c r="B22" s="272"/>
      <c r="C22" s="273"/>
      <c r="D22" s="26">
        <f>TRUNC(D21*0.1)</f>
        <v>0</v>
      </c>
      <c r="E22" s="26">
        <f t="shared" ref="E22:G22" si="4">TRUNC(E21*0.1)</f>
        <v>0</v>
      </c>
      <c r="F22" s="26">
        <f t="shared" si="4"/>
        <v>0</v>
      </c>
      <c r="G22" s="26">
        <f t="shared" si="4"/>
        <v>0</v>
      </c>
      <c r="H22" s="26">
        <f>TRUNC(H21*0.1)</f>
        <v>0</v>
      </c>
      <c r="I22" s="26">
        <f>SUM(D22:H22)</f>
        <v>0</v>
      </c>
      <c r="J22" s="79" t="s">
        <v>69</v>
      </c>
    </row>
    <row r="23" spans="1:14" ht="24" customHeight="1">
      <c r="A23" s="271" t="s">
        <v>92</v>
      </c>
      <c r="B23" s="272"/>
      <c r="C23" s="273"/>
      <c r="D23" s="26">
        <f t="shared" ref="D23:G23" si="5">SUM(D21:D22)</f>
        <v>0</v>
      </c>
      <c r="E23" s="26">
        <f t="shared" si="5"/>
        <v>0</v>
      </c>
      <c r="F23" s="26">
        <f t="shared" si="5"/>
        <v>0</v>
      </c>
      <c r="G23" s="26">
        <f t="shared" si="5"/>
        <v>0</v>
      </c>
      <c r="H23" s="26">
        <f>SUM(H21:H22)</f>
        <v>0</v>
      </c>
      <c r="I23" s="26">
        <f>SUM(D23:H23)</f>
        <v>0</v>
      </c>
      <c r="J23" s="14"/>
    </row>
    <row r="24" spans="1:14" ht="24" customHeight="1">
      <c r="A24" s="279" t="s">
        <v>175</v>
      </c>
      <c r="B24" s="279"/>
      <c r="C24" s="279"/>
      <c r="D24" s="279"/>
      <c r="E24" s="279"/>
      <c r="F24" s="279"/>
      <c r="G24" s="279"/>
      <c r="H24" s="279"/>
      <c r="I24" s="279"/>
      <c r="J24" s="279"/>
    </row>
    <row r="25" spans="1:14" ht="24" customHeight="1">
      <c r="A25" s="3" t="s">
        <v>28</v>
      </c>
      <c r="B25" s="22" t="s">
        <v>87</v>
      </c>
      <c r="C25" s="22" t="s">
        <v>106</v>
      </c>
      <c r="D25" s="45"/>
      <c r="E25" s="45"/>
      <c r="F25" s="45"/>
      <c r="G25" s="45"/>
      <c r="H25" s="45"/>
      <c r="I25" s="41">
        <f>TRUNC(SUM(D25:H25))</f>
        <v>0</v>
      </c>
      <c r="J25" s="12"/>
    </row>
    <row r="26" spans="1:14" ht="24" customHeight="1">
      <c r="A26" s="289" t="s">
        <v>86</v>
      </c>
      <c r="B26" s="289"/>
      <c r="C26" s="289"/>
      <c r="D26" s="26">
        <f>TRUNC(SUM(D25))</f>
        <v>0</v>
      </c>
      <c r="E26" s="26">
        <f t="shared" ref="E26:G26" si="6">TRUNC(SUM(E25))</f>
        <v>0</v>
      </c>
      <c r="F26" s="26">
        <f t="shared" si="6"/>
        <v>0</v>
      </c>
      <c r="G26" s="26">
        <f t="shared" si="6"/>
        <v>0</v>
      </c>
      <c r="H26" s="26">
        <f>TRUNC(SUM(H25))</f>
        <v>0</v>
      </c>
      <c r="I26" s="26">
        <f>SUM(D26:H26)</f>
        <v>0</v>
      </c>
      <c r="J26" s="14"/>
    </row>
    <row r="27" spans="1:14" ht="24" customHeight="1">
      <c r="A27" s="271" t="s">
        <v>85</v>
      </c>
      <c r="B27" s="272"/>
      <c r="C27" s="273"/>
      <c r="D27" s="26">
        <f>TRUNC(D26*0.1)</f>
        <v>0</v>
      </c>
      <c r="E27" s="26">
        <f t="shared" ref="E27:H27" si="7">TRUNC(E26*0.1)</f>
        <v>0</v>
      </c>
      <c r="F27" s="26">
        <f t="shared" si="7"/>
        <v>0</v>
      </c>
      <c r="G27" s="26">
        <f t="shared" si="7"/>
        <v>0</v>
      </c>
      <c r="H27" s="26">
        <f t="shared" si="7"/>
        <v>0</v>
      </c>
      <c r="I27" s="26">
        <f>SUM(D27:H27)</f>
        <v>0</v>
      </c>
      <c r="J27" s="79" t="s">
        <v>69</v>
      </c>
    </row>
    <row r="28" spans="1:14" ht="24" customHeight="1">
      <c r="A28" s="271" t="s">
        <v>92</v>
      </c>
      <c r="B28" s="272"/>
      <c r="C28" s="273"/>
      <c r="D28" s="26">
        <f>SUM(D26:D27)</f>
        <v>0</v>
      </c>
      <c r="E28" s="26">
        <f t="shared" ref="E28:H28" si="8">SUM(E26:E27)</f>
        <v>0</v>
      </c>
      <c r="F28" s="26">
        <f t="shared" si="8"/>
        <v>0</v>
      </c>
      <c r="G28" s="26">
        <f t="shared" si="8"/>
        <v>0</v>
      </c>
      <c r="H28" s="26">
        <f t="shared" si="8"/>
        <v>0</v>
      </c>
      <c r="I28" s="26">
        <f>SUM(D28:H28)</f>
        <v>0</v>
      </c>
      <c r="J28" s="14"/>
    </row>
    <row r="29" spans="1:14" ht="24" customHeight="1">
      <c r="A29" s="261" t="s">
        <v>29</v>
      </c>
      <c r="B29" s="262"/>
      <c r="C29" s="262"/>
      <c r="D29" s="27">
        <f t="shared" ref="D29:H29" si="9">SUM(D13,D21,D26)</f>
        <v>0</v>
      </c>
      <c r="E29" s="27">
        <f t="shared" si="9"/>
        <v>0</v>
      </c>
      <c r="F29" s="27">
        <f t="shared" si="9"/>
        <v>0</v>
      </c>
      <c r="G29" s="27">
        <f t="shared" si="9"/>
        <v>0</v>
      </c>
      <c r="H29" s="27">
        <f t="shared" si="9"/>
        <v>0</v>
      </c>
      <c r="I29" s="27">
        <f>SUM(I13,I21,I26)</f>
        <v>0</v>
      </c>
      <c r="J29" s="15" t="s">
        <v>120</v>
      </c>
    </row>
    <row r="30" spans="1:14" ht="6.6" customHeight="1"/>
    <row r="31" spans="1:14" ht="24" customHeight="1">
      <c r="A31" s="271" t="s">
        <v>32</v>
      </c>
      <c r="B31" s="272"/>
      <c r="C31" s="272"/>
      <c r="D31" s="26">
        <f t="shared" ref="D31:H31" si="10">TRUNC(SUM(D27,D22,D14))</f>
        <v>0</v>
      </c>
      <c r="E31" s="26">
        <f t="shared" si="10"/>
        <v>0</v>
      </c>
      <c r="F31" s="26">
        <f t="shared" si="10"/>
        <v>0</v>
      </c>
      <c r="G31" s="26">
        <f t="shared" si="10"/>
        <v>0</v>
      </c>
      <c r="H31" s="26">
        <f t="shared" si="10"/>
        <v>0</v>
      </c>
      <c r="I31" s="26">
        <f>TRUNC(SUM(I27,I22,I14))</f>
        <v>0</v>
      </c>
      <c r="J31" s="79" t="s">
        <v>69</v>
      </c>
    </row>
    <row r="32" spans="1:14" ht="6.6" customHeight="1"/>
    <row r="33" spans="1:10" ht="38.25" customHeight="1">
      <c r="A33" s="261" t="s">
        <v>33</v>
      </c>
      <c r="B33" s="262"/>
      <c r="C33" s="262"/>
      <c r="D33" s="262"/>
      <c r="E33" s="262"/>
      <c r="F33" s="262"/>
      <c r="G33" s="262"/>
      <c r="H33" s="105"/>
      <c r="I33" s="27">
        <f>SUM(I15,I23,I28)</f>
        <v>0</v>
      </c>
      <c r="J33" s="15"/>
    </row>
  </sheetData>
  <mergeCells count="22">
    <mergeCell ref="A29:C29"/>
    <mergeCell ref="A31:C31"/>
    <mergeCell ref="A33:G33"/>
    <mergeCell ref="A22:C22"/>
    <mergeCell ref="A23:C23"/>
    <mergeCell ref="A24:J24"/>
    <mergeCell ref="A26:C26"/>
    <mergeCell ref="A27:C27"/>
    <mergeCell ref="A28:C28"/>
    <mergeCell ref="A21:C21"/>
    <mergeCell ref="A1:C1"/>
    <mergeCell ref="A2:J2"/>
    <mergeCell ref="A3:B4"/>
    <mergeCell ref="C3:C4"/>
    <mergeCell ref="D3:H3"/>
    <mergeCell ref="I3:I4"/>
    <mergeCell ref="J3:J4"/>
    <mergeCell ref="A16:J16"/>
    <mergeCell ref="A5:J5"/>
    <mergeCell ref="A13:C13"/>
    <mergeCell ref="A14:C14"/>
    <mergeCell ref="A15:C15"/>
  </mergeCells>
  <phoneticPr fontId="1"/>
  <pageMargins left="0.51181102362204722" right="0.31496062992125984" top="0.55118110236220474" bottom="0.35433070866141736"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view="pageBreakPreview" zoomScaleNormal="100" zoomScaleSheetLayoutView="100" zoomScalePageLayoutView="115" workbookViewId="0">
      <selection activeCell="B10" sqref="B10"/>
    </sheetView>
  </sheetViews>
  <sheetFormatPr defaultColWidth="9" defaultRowHeight="13.2"/>
  <cols>
    <col min="1" max="1" width="6.33203125" customWidth="1"/>
    <col min="2" max="2" width="60.77734375" customWidth="1"/>
    <col min="3" max="3" width="20.33203125" customWidth="1"/>
  </cols>
  <sheetData>
    <row r="1" spans="1:4">
      <c r="A1" s="147" t="s">
        <v>152</v>
      </c>
      <c r="D1" s="56" t="s">
        <v>134</v>
      </c>
    </row>
    <row r="2" spans="1:4" ht="8.25" customHeight="1">
      <c r="D2" s="56"/>
    </row>
    <row r="4" spans="1:4">
      <c r="A4" t="s">
        <v>74</v>
      </c>
      <c r="B4" s="84"/>
      <c r="C4" s="84"/>
      <c r="D4" s="84"/>
    </row>
    <row r="5" spans="1:4" s="84" customFormat="1">
      <c r="A5" s="83" t="s">
        <v>75</v>
      </c>
      <c r="B5" s="83" t="s">
        <v>76</v>
      </c>
      <c r="C5" s="83" t="s">
        <v>111</v>
      </c>
      <c r="D5" s="83" t="s">
        <v>77</v>
      </c>
    </row>
    <row r="6" spans="1:4" ht="14.4">
      <c r="A6" s="140">
        <v>1</v>
      </c>
      <c r="B6" s="85"/>
      <c r="C6" s="86"/>
      <c r="D6" s="87"/>
    </row>
    <row r="7" spans="1:4" ht="14.4">
      <c r="A7" s="140">
        <v>2</v>
      </c>
      <c r="B7" s="85"/>
      <c r="C7" s="86"/>
      <c r="D7" s="87"/>
    </row>
    <row r="8" spans="1:4" ht="14.4">
      <c r="A8" s="140">
        <v>3</v>
      </c>
      <c r="B8" s="85"/>
      <c r="C8" s="86"/>
      <c r="D8" s="87"/>
    </row>
    <row r="9" spans="1:4" ht="14.4">
      <c r="A9" s="140">
        <v>4</v>
      </c>
      <c r="B9" s="85"/>
      <c r="C9" s="86"/>
      <c r="D9" s="87"/>
    </row>
    <row r="10" spans="1:4" ht="14.4">
      <c r="A10" s="140">
        <v>5</v>
      </c>
      <c r="B10" s="85"/>
      <c r="C10" s="86"/>
      <c r="D10" s="87"/>
    </row>
    <row r="11" spans="1:4" ht="14.4">
      <c r="A11" s="140">
        <v>6</v>
      </c>
      <c r="B11" s="85"/>
      <c r="C11" s="86"/>
      <c r="D11" s="87"/>
    </row>
    <row r="12" spans="1:4" ht="14.4">
      <c r="A12" s="140">
        <v>7</v>
      </c>
      <c r="B12" s="85"/>
      <c r="C12" s="86"/>
      <c r="D12" s="87"/>
    </row>
    <row r="13" spans="1:4" ht="14.4">
      <c r="A13" s="140">
        <v>8</v>
      </c>
      <c r="B13" s="85"/>
      <c r="C13" s="86"/>
      <c r="D13" s="87"/>
    </row>
    <row r="14" spans="1:4" ht="14.4">
      <c r="A14" s="140">
        <v>9</v>
      </c>
      <c r="B14" s="85"/>
      <c r="C14" s="86"/>
      <c r="D14" s="87"/>
    </row>
    <row r="15" spans="1:4" ht="14.4">
      <c r="A15" s="140">
        <v>10</v>
      </c>
      <c r="B15" s="85"/>
      <c r="C15" s="86"/>
      <c r="D15" s="87"/>
    </row>
  </sheetData>
  <phoneticPr fontId="1"/>
  <printOptions horizontalCentered="1"/>
  <pageMargins left="0.59055118110236227" right="0.59055118110236227" top="0.39370078740157483" bottom="0.39370078740157483" header="0.11811023622047245" footer="0.31496062992125984"/>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view="pageBreakPreview" zoomScale="70" zoomScaleNormal="85" zoomScaleSheetLayoutView="70" workbookViewId="0">
      <selection activeCell="M14" sqref="M14"/>
    </sheetView>
  </sheetViews>
  <sheetFormatPr defaultColWidth="9" defaultRowHeight="15"/>
  <cols>
    <col min="1" max="1" width="3.88671875" style="11" bestFit="1" customWidth="1"/>
    <col min="2" max="2" width="10.88671875" style="2" customWidth="1"/>
    <col min="3" max="3" width="18.44140625" style="2" customWidth="1"/>
    <col min="4" max="8" width="12.21875" style="23" customWidth="1"/>
    <col min="9" max="11" width="12.21875" style="23" hidden="1" customWidth="1"/>
    <col min="12" max="12" width="16.33203125" style="24" customWidth="1"/>
    <col min="13" max="13" width="65.44140625" style="16" customWidth="1"/>
    <col min="14" max="14" width="9" style="2"/>
    <col min="15" max="15" width="13.109375" style="2" bestFit="1" customWidth="1"/>
    <col min="16" max="16384" width="9" style="2"/>
  </cols>
  <sheetData>
    <row r="1" spans="1:13">
      <c r="A1" s="11" t="s">
        <v>94</v>
      </c>
      <c r="M1" s="56" t="s">
        <v>134</v>
      </c>
    </row>
    <row r="2" spans="1:13">
      <c r="A2" s="11" t="s">
        <v>193</v>
      </c>
      <c r="M2" s="44"/>
    </row>
    <row r="3" spans="1:13" ht="22.5" customHeight="1">
      <c r="A3" s="293" t="s">
        <v>0</v>
      </c>
      <c r="B3" s="294"/>
      <c r="C3" s="297"/>
      <c r="D3" s="306" t="s">
        <v>35</v>
      </c>
      <c r="E3" s="307"/>
      <c r="F3" s="307"/>
      <c r="G3" s="307"/>
      <c r="H3" s="307"/>
      <c r="I3" s="134"/>
      <c r="J3" s="134"/>
      <c r="K3" s="134"/>
      <c r="L3" s="302" t="s">
        <v>40</v>
      </c>
      <c r="M3" s="304" t="s">
        <v>24</v>
      </c>
    </row>
    <row r="4" spans="1:13" ht="27.75" customHeight="1">
      <c r="A4" s="295"/>
      <c r="B4" s="296"/>
      <c r="C4" s="298"/>
      <c r="D4" s="50" t="s">
        <v>181</v>
      </c>
      <c r="E4" s="50" t="s">
        <v>182</v>
      </c>
      <c r="F4" s="50" t="s">
        <v>183</v>
      </c>
      <c r="G4" s="50" t="s">
        <v>184</v>
      </c>
      <c r="H4" s="50" t="s">
        <v>185</v>
      </c>
      <c r="I4" s="50"/>
      <c r="J4" s="50"/>
      <c r="K4" s="50"/>
      <c r="L4" s="303"/>
      <c r="M4" s="305"/>
    </row>
    <row r="5" spans="1:13" ht="24" customHeight="1">
      <c r="A5" s="279" t="s">
        <v>128</v>
      </c>
      <c r="B5" s="279"/>
      <c r="C5" s="279"/>
      <c r="D5" s="279"/>
      <c r="E5" s="279"/>
      <c r="F5" s="279"/>
      <c r="G5" s="279"/>
      <c r="H5" s="279"/>
      <c r="I5" s="279"/>
      <c r="J5" s="279"/>
      <c r="K5" s="279"/>
      <c r="L5" s="279"/>
      <c r="M5" s="279"/>
    </row>
    <row r="6" spans="1:13" ht="24" customHeight="1">
      <c r="A6" s="3" t="s">
        <v>26</v>
      </c>
      <c r="B6" s="4" t="s">
        <v>79</v>
      </c>
      <c r="C6" s="88" t="s">
        <v>78</v>
      </c>
      <c r="D6" s="82"/>
      <c r="E6" s="82"/>
      <c r="F6" s="82"/>
      <c r="G6" s="82"/>
      <c r="H6" s="82"/>
      <c r="I6" s="82"/>
      <c r="J6" s="82"/>
      <c r="K6" s="82"/>
      <c r="L6" s="41">
        <f>TRUNC(SUM(D6:K6))</f>
        <v>0</v>
      </c>
      <c r="M6" s="89" t="s">
        <v>158</v>
      </c>
    </row>
    <row r="7" spans="1:13" ht="24" customHeight="1">
      <c r="A7" s="289" t="s">
        <v>86</v>
      </c>
      <c r="B7" s="289"/>
      <c r="C7" s="289"/>
      <c r="D7" s="26">
        <f>TRUNC(SUM(D6))</f>
        <v>0</v>
      </c>
      <c r="E7" s="26">
        <f t="shared" ref="E7:H7" si="0">TRUNC(SUM(E6))</f>
        <v>0</v>
      </c>
      <c r="F7" s="26">
        <f t="shared" si="0"/>
        <v>0</v>
      </c>
      <c r="G7" s="26">
        <f t="shared" si="0"/>
        <v>0</v>
      </c>
      <c r="H7" s="26">
        <f t="shared" si="0"/>
        <v>0</v>
      </c>
      <c r="I7" s="26"/>
      <c r="J7" s="26"/>
      <c r="K7" s="26"/>
      <c r="L7" s="26">
        <f>SUM(D7:K7)</f>
        <v>0</v>
      </c>
      <c r="M7" s="14"/>
    </row>
    <row r="8" spans="1:13" ht="24" customHeight="1">
      <c r="A8" s="271" t="s">
        <v>85</v>
      </c>
      <c r="B8" s="272"/>
      <c r="C8" s="273"/>
      <c r="D8" s="26">
        <f>TRUNC(D7*0.1)</f>
        <v>0</v>
      </c>
      <c r="E8" s="26">
        <f t="shared" ref="E8:H8" si="1">TRUNC(E7*0.1)</f>
        <v>0</v>
      </c>
      <c r="F8" s="26">
        <f>TRUNC(F7*0.1)</f>
        <v>0</v>
      </c>
      <c r="G8" s="26">
        <f t="shared" si="1"/>
        <v>0</v>
      </c>
      <c r="H8" s="26">
        <f t="shared" si="1"/>
        <v>0</v>
      </c>
      <c r="I8" s="26"/>
      <c r="J8" s="26"/>
      <c r="K8" s="26"/>
      <c r="L8" s="26">
        <f>SUM(D8:K8)</f>
        <v>0</v>
      </c>
      <c r="M8" s="79" t="s">
        <v>69</v>
      </c>
    </row>
    <row r="9" spans="1:13" ht="24" customHeight="1">
      <c r="A9" s="289" t="s">
        <v>92</v>
      </c>
      <c r="B9" s="289"/>
      <c r="C9" s="289"/>
      <c r="D9" s="26">
        <f>SUM(D7:D8)</f>
        <v>0</v>
      </c>
      <c r="E9" s="26">
        <f>SUM(E7:E8)</f>
        <v>0</v>
      </c>
      <c r="F9" s="26">
        <f t="shared" ref="F9:H9" si="2">SUM(F7:F8)</f>
        <v>0</v>
      </c>
      <c r="G9" s="26">
        <f t="shared" si="2"/>
        <v>0</v>
      </c>
      <c r="H9" s="26">
        <f t="shared" si="2"/>
        <v>0</v>
      </c>
      <c r="I9" s="26"/>
      <c r="J9" s="26"/>
      <c r="K9" s="26"/>
      <c r="L9" s="26">
        <f>SUM(D9:K9)</f>
        <v>0</v>
      </c>
      <c r="M9" s="14"/>
    </row>
    <row r="10" spans="1:13" ht="24" customHeight="1">
      <c r="A10" s="279" t="s">
        <v>129</v>
      </c>
      <c r="B10" s="279"/>
      <c r="C10" s="279"/>
      <c r="D10" s="279"/>
      <c r="E10" s="279"/>
      <c r="F10" s="279"/>
      <c r="G10" s="279"/>
      <c r="H10" s="279"/>
      <c r="I10" s="279"/>
      <c r="J10" s="279"/>
      <c r="K10" s="279"/>
      <c r="L10" s="279"/>
      <c r="M10" s="279"/>
    </row>
    <row r="11" spans="1:13" ht="43.2" customHeight="1">
      <c r="A11" s="3" t="s">
        <v>27</v>
      </c>
      <c r="B11" s="4" t="s">
        <v>37</v>
      </c>
      <c r="C11" s="210" t="s">
        <v>179</v>
      </c>
      <c r="D11" s="211"/>
      <c r="E11" s="211"/>
      <c r="F11" s="211"/>
      <c r="G11" s="211"/>
      <c r="H11" s="211"/>
      <c r="I11" s="211"/>
      <c r="J11" s="211"/>
      <c r="K11" s="211"/>
      <c r="L11" s="41">
        <f>TRUNC(SUM(D11:K11))</f>
        <v>0</v>
      </c>
      <c r="M11" s="112"/>
    </row>
    <row r="12" spans="1:13" ht="29.7" customHeight="1">
      <c r="A12" s="6"/>
      <c r="B12" s="7"/>
      <c r="C12" s="8" t="s">
        <v>38</v>
      </c>
      <c r="D12" s="42"/>
      <c r="E12" s="42"/>
      <c r="F12" s="42"/>
      <c r="G12" s="42"/>
      <c r="H12" s="42"/>
      <c r="I12" s="42"/>
      <c r="J12" s="42"/>
      <c r="K12" s="42"/>
      <c r="L12" s="138">
        <f>TRUNC(SUM(D12:K12))</f>
        <v>0</v>
      </c>
      <c r="M12" s="164"/>
    </row>
    <row r="13" spans="1:13" ht="24" customHeight="1">
      <c r="A13" s="6"/>
      <c r="B13" s="7"/>
      <c r="C13" s="8" t="s">
        <v>70</v>
      </c>
      <c r="D13" s="232"/>
      <c r="E13" s="42"/>
      <c r="F13" s="42"/>
      <c r="G13" s="42"/>
      <c r="H13" s="42"/>
      <c r="I13" s="42"/>
      <c r="J13" s="42"/>
      <c r="K13" s="42"/>
      <c r="L13" s="138">
        <f>TRUNC(SUM(D13:K13))</f>
        <v>0</v>
      </c>
      <c r="M13" s="13"/>
    </row>
    <row r="14" spans="1:13" ht="24" customHeight="1">
      <c r="A14" s="9"/>
      <c r="B14" s="10"/>
      <c r="C14" s="231" t="s">
        <v>153</v>
      </c>
      <c r="D14" s="81"/>
      <c r="E14" s="233"/>
      <c r="F14" s="233"/>
      <c r="G14" s="233"/>
      <c r="H14" s="233"/>
      <c r="I14" s="233"/>
      <c r="J14" s="233"/>
      <c r="K14" s="233"/>
      <c r="L14" s="234">
        <f>TRUNC(SUM(D14:K14))</f>
        <v>0</v>
      </c>
      <c r="M14" s="235"/>
    </row>
    <row r="15" spans="1:13" ht="24" customHeight="1">
      <c r="A15" s="289" t="s">
        <v>86</v>
      </c>
      <c r="B15" s="289"/>
      <c r="C15" s="289"/>
      <c r="D15" s="26">
        <f t="shared" ref="D15:H15" si="3">TRUNC(SUM(D11:D14))</f>
        <v>0</v>
      </c>
      <c r="E15" s="26">
        <f t="shared" si="3"/>
        <v>0</v>
      </c>
      <c r="F15" s="26">
        <f t="shared" si="3"/>
        <v>0</v>
      </c>
      <c r="G15" s="26">
        <f t="shared" si="3"/>
        <v>0</v>
      </c>
      <c r="H15" s="26">
        <f t="shared" si="3"/>
        <v>0</v>
      </c>
      <c r="I15" s="26"/>
      <c r="J15" s="26"/>
      <c r="K15" s="26"/>
      <c r="L15" s="166">
        <f>SUM(D15:K15)</f>
        <v>0</v>
      </c>
      <c r="M15" s="14"/>
    </row>
    <row r="16" spans="1:13" ht="24" customHeight="1">
      <c r="A16" s="271" t="s">
        <v>85</v>
      </c>
      <c r="B16" s="272"/>
      <c r="C16" s="273"/>
      <c r="D16" s="26">
        <f>TRUNC(D15*0.1)</f>
        <v>0</v>
      </c>
      <c r="E16" s="26">
        <f t="shared" ref="E16" si="4">TRUNC(E15*0.1)</f>
        <v>0</v>
      </c>
      <c r="F16" s="26">
        <f t="shared" ref="F16" si="5">TRUNC(F15*0.1)</f>
        <v>0</v>
      </c>
      <c r="G16" s="26">
        <f t="shared" ref="G16" si="6">TRUNC(G15*0.1)</f>
        <v>0</v>
      </c>
      <c r="H16" s="26">
        <f t="shared" ref="H16" si="7">TRUNC(H15*0.1)</f>
        <v>0</v>
      </c>
      <c r="I16" s="26"/>
      <c r="J16" s="26"/>
      <c r="K16" s="26"/>
      <c r="L16" s="166">
        <f>SUM(D16:K16)</f>
        <v>0</v>
      </c>
      <c r="M16" s="79" t="s">
        <v>69</v>
      </c>
    </row>
    <row r="17" spans="1:13" ht="24" customHeight="1">
      <c r="A17" s="289" t="s">
        <v>92</v>
      </c>
      <c r="B17" s="289"/>
      <c r="C17" s="289"/>
      <c r="D17" s="26">
        <f>SUM(D15:D16)</f>
        <v>0</v>
      </c>
      <c r="E17" s="26">
        <f t="shared" ref="E17:H17" si="8">SUM(E15:E16)</f>
        <v>0</v>
      </c>
      <c r="F17" s="26">
        <f t="shared" si="8"/>
        <v>0</v>
      </c>
      <c r="G17" s="26">
        <f t="shared" si="8"/>
        <v>0</v>
      </c>
      <c r="H17" s="26">
        <f t="shared" si="8"/>
        <v>0</v>
      </c>
      <c r="I17" s="26"/>
      <c r="J17" s="26"/>
      <c r="K17" s="26"/>
      <c r="L17" s="166">
        <f>SUM(D17:K17)</f>
        <v>0</v>
      </c>
      <c r="M17" s="14"/>
    </row>
    <row r="18" spans="1:13" ht="24" customHeight="1">
      <c r="A18" s="279" t="s">
        <v>137</v>
      </c>
      <c r="B18" s="279"/>
      <c r="C18" s="279"/>
      <c r="D18" s="279"/>
      <c r="E18" s="279"/>
      <c r="F18" s="279"/>
      <c r="G18" s="279"/>
      <c r="H18" s="279"/>
      <c r="I18" s="279"/>
      <c r="J18" s="279"/>
      <c r="K18" s="279"/>
      <c r="L18" s="279"/>
      <c r="M18" s="279"/>
    </row>
    <row r="19" spans="1:13" ht="24" customHeight="1">
      <c r="A19" s="3" t="s">
        <v>28</v>
      </c>
      <c r="B19" s="4" t="s">
        <v>19</v>
      </c>
      <c r="C19" s="5" t="s">
        <v>19</v>
      </c>
      <c r="D19" s="96"/>
      <c r="E19" s="96"/>
      <c r="F19" s="96"/>
      <c r="G19" s="96"/>
      <c r="H19" s="236"/>
      <c r="I19" s="96"/>
      <c r="J19" s="96"/>
      <c r="K19" s="51"/>
      <c r="L19" s="25">
        <f>TRUNC(SUM(K19:K19))</f>
        <v>0</v>
      </c>
      <c r="M19" s="13"/>
    </row>
    <row r="20" spans="1:13" ht="24" customHeight="1">
      <c r="A20" s="289" t="s">
        <v>86</v>
      </c>
      <c r="B20" s="289"/>
      <c r="C20" s="289"/>
      <c r="D20" s="97"/>
      <c r="E20" s="97"/>
      <c r="F20" s="97"/>
      <c r="G20" s="97"/>
      <c r="H20" s="237"/>
      <c r="I20" s="97"/>
      <c r="J20" s="97"/>
      <c r="K20" s="26"/>
      <c r="L20" s="26">
        <f>SUM(K20)</f>
        <v>0</v>
      </c>
      <c r="M20" s="14"/>
    </row>
    <row r="21" spans="1:13" ht="24" customHeight="1">
      <c r="A21" s="271" t="s">
        <v>85</v>
      </c>
      <c r="B21" s="272"/>
      <c r="C21" s="273"/>
      <c r="D21" s="97"/>
      <c r="E21" s="97"/>
      <c r="F21" s="97"/>
      <c r="G21" s="97"/>
      <c r="H21" s="237"/>
      <c r="I21" s="97"/>
      <c r="J21" s="97"/>
      <c r="K21" s="26"/>
      <c r="L21" s="26">
        <f>SUM(K21)</f>
        <v>0</v>
      </c>
      <c r="M21" s="79" t="s">
        <v>69</v>
      </c>
    </row>
    <row r="22" spans="1:13" ht="24" customHeight="1">
      <c r="A22" s="289" t="s">
        <v>92</v>
      </c>
      <c r="B22" s="289"/>
      <c r="C22" s="289"/>
      <c r="D22" s="97"/>
      <c r="E22" s="97"/>
      <c r="F22" s="97"/>
      <c r="G22" s="97"/>
      <c r="H22" s="237"/>
      <c r="I22" s="97"/>
      <c r="J22" s="97"/>
      <c r="K22" s="26"/>
      <c r="L22" s="26">
        <f>SUM(K22)</f>
        <v>0</v>
      </c>
      <c r="M22" s="14"/>
    </row>
    <row r="23" spans="1:13" ht="24" customHeight="1">
      <c r="A23" s="279" t="s">
        <v>91</v>
      </c>
      <c r="B23" s="279"/>
      <c r="C23" s="279"/>
      <c r="D23" s="279"/>
      <c r="E23" s="279"/>
      <c r="F23" s="279"/>
      <c r="G23" s="279"/>
      <c r="H23" s="279"/>
      <c r="I23" s="279"/>
      <c r="J23" s="279"/>
      <c r="K23" s="279"/>
      <c r="L23" s="279"/>
      <c r="M23" s="279"/>
    </row>
    <row r="24" spans="1:13" ht="24" customHeight="1">
      <c r="A24" s="3" t="s">
        <v>51</v>
      </c>
      <c r="B24" s="4" t="s">
        <v>18</v>
      </c>
      <c r="C24" s="12" t="s">
        <v>154</v>
      </c>
      <c r="D24" s="51"/>
      <c r="E24" s="51"/>
      <c r="F24" s="51"/>
      <c r="G24" s="51"/>
      <c r="H24" s="51"/>
      <c r="I24" s="51"/>
      <c r="J24" s="51"/>
      <c r="K24" s="51"/>
      <c r="L24" s="25">
        <f>TRUNC(SUM(D24:K24))</f>
        <v>0</v>
      </c>
      <c r="M24" s="13"/>
    </row>
    <row r="25" spans="1:13" ht="24" customHeight="1">
      <c r="A25" s="289" t="s">
        <v>86</v>
      </c>
      <c r="B25" s="289"/>
      <c r="C25" s="289"/>
      <c r="D25" s="26">
        <f t="shared" ref="D25:H25" si="9">TRUNC(SUM(D24))</f>
        <v>0</v>
      </c>
      <c r="E25" s="26">
        <f t="shared" si="9"/>
        <v>0</v>
      </c>
      <c r="F25" s="26">
        <f t="shared" si="9"/>
        <v>0</v>
      </c>
      <c r="G25" s="26">
        <f t="shared" si="9"/>
        <v>0</v>
      </c>
      <c r="H25" s="26">
        <f t="shared" si="9"/>
        <v>0</v>
      </c>
      <c r="I25" s="26"/>
      <c r="J25" s="26"/>
      <c r="K25" s="26"/>
      <c r="L25" s="26">
        <f>SUM(D25:K25)</f>
        <v>0</v>
      </c>
      <c r="M25" s="14"/>
    </row>
    <row r="26" spans="1:13" ht="24" customHeight="1">
      <c r="A26" s="271" t="s">
        <v>85</v>
      </c>
      <c r="B26" s="272"/>
      <c r="C26" s="273"/>
      <c r="D26" s="26">
        <f>TRUNC(D25*0.1)</f>
        <v>0</v>
      </c>
      <c r="E26" s="26">
        <f t="shared" ref="E26" si="10">TRUNC(E25*0.1)</f>
        <v>0</v>
      </c>
      <c r="F26" s="26">
        <f t="shared" ref="F26" si="11">TRUNC(F25*0.1)</f>
        <v>0</v>
      </c>
      <c r="G26" s="26">
        <f t="shared" ref="G26" si="12">TRUNC(G25*0.1)</f>
        <v>0</v>
      </c>
      <c r="H26" s="26">
        <f t="shared" ref="H26" si="13">TRUNC(H25*0.1)</f>
        <v>0</v>
      </c>
      <c r="I26" s="26"/>
      <c r="J26" s="26"/>
      <c r="K26" s="26"/>
      <c r="L26" s="26">
        <f>SUM(D26:K26)</f>
        <v>0</v>
      </c>
      <c r="M26" s="79" t="s">
        <v>69</v>
      </c>
    </row>
    <row r="27" spans="1:13" ht="24" customHeight="1">
      <c r="A27" s="289" t="s">
        <v>92</v>
      </c>
      <c r="B27" s="289"/>
      <c r="C27" s="289"/>
      <c r="D27" s="26">
        <f>SUM(D25:D26)</f>
        <v>0</v>
      </c>
      <c r="E27" s="26">
        <f t="shared" ref="E27:H27" si="14">SUM(E25:E26)</f>
        <v>0</v>
      </c>
      <c r="F27" s="26">
        <f t="shared" si="14"/>
        <v>0</v>
      </c>
      <c r="G27" s="26">
        <f t="shared" si="14"/>
        <v>0</v>
      </c>
      <c r="H27" s="26">
        <f t="shared" si="14"/>
        <v>0</v>
      </c>
      <c r="I27" s="26"/>
      <c r="J27" s="26"/>
      <c r="K27" s="26"/>
      <c r="L27" s="26">
        <f>SUM(D27:K27)</f>
        <v>0</v>
      </c>
      <c r="M27" s="14"/>
    </row>
    <row r="28" spans="1:13" ht="24" customHeight="1">
      <c r="A28" s="308" t="s">
        <v>29</v>
      </c>
      <c r="B28" s="308"/>
      <c r="C28" s="308"/>
      <c r="D28" s="27">
        <f t="shared" ref="D28:L28" si="15">SUM(D7,D15,D20,D25)</f>
        <v>0</v>
      </c>
      <c r="E28" s="27">
        <f t="shared" si="15"/>
        <v>0</v>
      </c>
      <c r="F28" s="27">
        <f t="shared" si="15"/>
        <v>0</v>
      </c>
      <c r="G28" s="27">
        <f t="shared" si="15"/>
        <v>0</v>
      </c>
      <c r="H28" s="27">
        <f t="shared" si="15"/>
        <v>0</v>
      </c>
      <c r="I28" s="27"/>
      <c r="J28" s="27"/>
      <c r="K28" s="27"/>
      <c r="L28" s="27">
        <f t="shared" si="15"/>
        <v>0</v>
      </c>
      <c r="M28" s="15" t="s">
        <v>120</v>
      </c>
    </row>
    <row r="29" spans="1:13" ht="9" customHeight="1"/>
    <row r="30" spans="1:13" ht="24" customHeight="1">
      <c r="A30" s="289" t="s">
        <v>32</v>
      </c>
      <c r="B30" s="289"/>
      <c r="C30" s="289"/>
      <c r="D30" s="26">
        <f t="shared" ref="D30:L30" si="16">SUM(D8,D16,D21,D26)</f>
        <v>0</v>
      </c>
      <c r="E30" s="26">
        <f t="shared" si="16"/>
        <v>0</v>
      </c>
      <c r="F30" s="26">
        <f t="shared" si="16"/>
        <v>0</v>
      </c>
      <c r="G30" s="26">
        <f t="shared" si="16"/>
        <v>0</v>
      </c>
      <c r="H30" s="26">
        <f t="shared" si="16"/>
        <v>0</v>
      </c>
      <c r="I30" s="26"/>
      <c r="J30" s="26"/>
      <c r="K30" s="26"/>
      <c r="L30" s="26">
        <f t="shared" si="16"/>
        <v>0</v>
      </c>
      <c r="M30" s="79" t="s">
        <v>69</v>
      </c>
    </row>
    <row r="31" spans="1:13" ht="9" customHeight="1"/>
    <row r="32" spans="1:13" ht="38.25" customHeight="1">
      <c r="A32" s="261" t="s">
        <v>33</v>
      </c>
      <c r="B32" s="262"/>
      <c r="C32" s="262"/>
      <c r="D32" s="262"/>
      <c r="E32" s="262"/>
      <c r="F32" s="262"/>
      <c r="G32" s="262"/>
      <c r="H32" s="262"/>
      <c r="I32" s="105"/>
      <c r="J32" s="105"/>
      <c r="K32" s="105"/>
      <c r="L32" s="135">
        <f>SUM(L9,L17,L22,L27)</f>
        <v>0</v>
      </c>
      <c r="M32" s="15"/>
    </row>
  </sheetData>
  <mergeCells count="23">
    <mergeCell ref="A26:C26"/>
    <mergeCell ref="A27:C27"/>
    <mergeCell ref="A28:C28"/>
    <mergeCell ref="A30:C30"/>
    <mergeCell ref="A32:H32"/>
    <mergeCell ref="A25:C25"/>
    <mergeCell ref="A8:C8"/>
    <mergeCell ref="A9:C9"/>
    <mergeCell ref="A10:M10"/>
    <mergeCell ref="A15:C15"/>
    <mergeCell ref="A16:C16"/>
    <mergeCell ref="A17:C17"/>
    <mergeCell ref="A18:M18"/>
    <mergeCell ref="A20:C20"/>
    <mergeCell ref="A21:C21"/>
    <mergeCell ref="A22:C22"/>
    <mergeCell ref="A23:M23"/>
    <mergeCell ref="A7:C7"/>
    <mergeCell ref="A3:C4"/>
    <mergeCell ref="D3:H3"/>
    <mergeCell ref="L3:L4"/>
    <mergeCell ref="M3:M4"/>
    <mergeCell ref="A5:M5"/>
  </mergeCells>
  <phoneticPr fontId="1"/>
  <pageMargins left="0.51181102362204722" right="0.31496062992125984" top="0.55118110236220474" bottom="0.35433070866141736" header="0.31496062992125984" footer="0.31496062992125984"/>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showGridLines="0" view="pageBreakPreview" zoomScale="70" zoomScaleNormal="70" zoomScaleSheetLayoutView="70" workbookViewId="0">
      <pane ySplit="5" topLeftCell="A6" activePane="bottomLeft" state="frozen"/>
      <selection pane="bottomLeft" activeCell="A6" sqref="A6:N6"/>
    </sheetView>
  </sheetViews>
  <sheetFormatPr defaultColWidth="9" defaultRowHeight="15"/>
  <cols>
    <col min="1" max="1" width="3.88671875" style="11" bestFit="1" customWidth="1"/>
    <col min="2" max="2" width="17.6640625" style="2" customWidth="1"/>
    <col min="3" max="3" width="40.44140625" style="2" customWidth="1"/>
    <col min="4" max="4" width="11.44140625" style="23" customWidth="1"/>
    <col min="5" max="9" width="11.21875" style="23" customWidth="1"/>
    <col min="10" max="12" width="11.21875" style="23" hidden="1" customWidth="1"/>
    <col min="13" max="13" width="14" style="24" customWidth="1"/>
    <col min="14" max="14" width="40.44140625" style="16" customWidth="1"/>
    <col min="15" max="16384" width="9" style="2"/>
  </cols>
  <sheetData>
    <row r="1" spans="1:14">
      <c r="A1" s="11" t="s">
        <v>132</v>
      </c>
      <c r="N1" s="56" t="s">
        <v>134</v>
      </c>
    </row>
    <row r="2" spans="1:14">
      <c r="A2" s="309" t="s">
        <v>194</v>
      </c>
      <c r="B2" s="309"/>
    </row>
    <row r="4" spans="1:14" ht="20.25" customHeight="1">
      <c r="A4" s="293" t="s">
        <v>0</v>
      </c>
      <c r="B4" s="294"/>
      <c r="C4" s="297"/>
      <c r="D4" s="307"/>
      <c r="E4" s="307"/>
      <c r="F4" s="307"/>
      <c r="G4" s="307"/>
      <c r="H4" s="307"/>
      <c r="I4" s="307"/>
      <c r="J4" s="307"/>
      <c r="K4" s="307"/>
      <c r="L4" s="307"/>
      <c r="M4" s="302" t="s">
        <v>40</v>
      </c>
      <c r="N4" s="304" t="s">
        <v>24</v>
      </c>
    </row>
    <row r="5" spans="1:14" ht="25.5" customHeight="1">
      <c r="A5" s="295"/>
      <c r="B5" s="296"/>
      <c r="C5" s="298"/>
      <c r="D5" s="50" t="s">
        <v>208</v>
      </c>
      <c r="E5" s="50" t="s">
        <v>181</v>
      </c>
      <c r="F5" s="50" t="s">
        <v>182</v>
      </c>
      <c r="G5" s="50" t="s">
        <v>183</v>
      </c>
      <c r="H5" s="50" t="s">
        <v>184</v>
      </c>
      <c r="I5" s="50" t="s">
        <v>185</v>
      </c>
      <c r="J5" s="50" t="s">
        <v>180</v>
      </c>
      <c r="K5" s="50" t="s">
        <v>180</v>
      </c>
      <c r="L5" s="50" t="s">
        <v>180</v>
      </c>
      <c r="M5" s="303"/>
      <c r="N5" s="305"/>
    </row>
    <row r="6" spans="1:14" ht="24" customHeight="1">
      <c r="A6" s="279" t="s">
        <v>131</v>
      </c>
      <c r="B6" s="279"/>
      <c r="C6" s="279"/>
      <c r="D6" s="279"/>
      <c r="E6" s="279"/>
      <c r="F6" s="279"/>
      <c r="G6" s="279"/>
      <c r="H6" s="279"/>
      <c r="I6" s="279"/>
      <c r="J6" s="279"/>
      <c r="K6" s="279"/>
      <c r="L6" s="279"/>
      <c r="M6" s="279"/>
      <c r="N6" s="279"/>
    </row>
    <row r="7" spans="1:14" ht="24" customHeight="1">
      <c r="A7" s="107" t="s">
        <v>26</v>
      </c>
      <c r="B7" s="108" t="s">
        <v>105</v>
      </c>
      <c r="C7" s="109" t="s">
        <v>106</v>
      </c>
      <c r="D7" s="110"/>
      <c r="E7" s="110"/>
      <c r="F7" s="110"/>
      <c r="G7" s="110"/>
      <c r="H7" s="110"/>
      <c r="I7" s="110"/>
      <c r="J7" s="110"/>
      <c r="K7" s="110"/>
      <c r="L7" s="110"/>
      <c r="M7" s="111">
        <f t="shared" ref="M7:M18" si="0">SUM(D7:L7)</f>
        <v>0</v>
      </c>
      <c r="N7" s="112"/>
    </row>
    <row r="8" spans="1:14" ht="24" customHeight="1">
      <c r="A8" s="113"/>
      <c r="B8" s="114"/>
      <c r="C8" s="115" t="s">
        <v>106</v>
      </c>
      <c r="D8" s="116"/>
      <c r="E8" s="116"/>
      <c r="F8" s="116"/>
      <c r="G8" s="116"/>
      <c r="H8" s="116"/>
      <c r="I8" s="116"/>
      <c r="J8" s="116"/>
      <c r="K8" s="116"/>
      <c r="L8" s="116"/>
      <c r="M8" s="117">
        <f t="shared" si="0"/>
        <v>0</v>
      </c>
      <c r="N8" s="118"/>
    </row>
    <row r="9" spans="1:14" ht="24" customHeight="1">
      <c r="A9" s="119"/>
      <c r="B9" s="120"/>
      <c r="C9" s="121"/>
      <c r="D9" s="122"/>
      <c r="E9" s="122"/>
      <c r="F9" s="122"/>
      <c r="G9" s="122"/>
      <c r="H9" s="122"/>
      <c r="I9" s="122"/>
      <c r="J9" s="122"/>
      <c r="K9" s="122"/>
      <c r="L9" s="122"/>
      <c r="M9" s="123">
        <f t="shared" si="0"/>
        <v>0</v>
      </c>
      <c r="N9" s="124"/>
    </row>
    <row r="10" spans="1:14" ht="24" customHeight="1">
      <c r="A10" s="107" t="s">
        <v>36</v>
      </c>
      <c r="B10" s="108" t="s">
        <v>107</v>
      </c>
      <c r="C10" s="109" t="s">
        <v>106</v>
      </c>
      <c r="D10" s="110"/>
      <c r="E10" s="110"/>
      <c r="F10" s="110"/>
      <c r="G10" s="110"/>
      <c r="H10" s="110"/>
      <c r="I10" s="110"/>
      <c r="J10" s="110"/>
      <c r="K10" s="110"/>
      <c r="L10" s="110"/>
      <c r="M10" s="111">
        <f t="shared" si="0"/>
        <v>0</v>
      </c>
      <c r="N10" s="112"/>
    </row>
    <row r="11" spans="1:14" ht="24" customHeight="1">
      <c r="A11" s="113"/>
      <c r="B11" s="114"/>
      <c r="C11" s="125" t="s">
        <v>106</v>
      </c>
      <c r="D11" s="126"/>
      <c r="E11" s="126"/>
      <c r="F11" s="126"/>
      <c r="G11" s="126"/>
      <c r="H11" s="126"/>
      <c r="I11" s="126"/>
      <c r="J11" s="126"/>
      <c r="K11" s="126"/>
      <c r="L11" s="126"/>
      <c r="M11" s="127">
        <f t="shared" si="0"/>
        <v>0</v>
      </c>
      <c r="N11" s="128"/>
    </row>
    <row r="12" spans="1:14" ht="24" customHeight="1">
      <c r="A12" s="119"/>
      <c r="B12" s="120"/>
      <c r="C12" s="121"/>
      <c r="D12" s="122"/>
      <c r="E12" s="122"/>
      <c r="F12" s="122"/>
      <c r="G12" s="122"/>
      <c r="H12" s="122"/>
      <c r="I12" s="122"/>
      <c r="J12" s="122"/>
      <c r="K12" s="122"/>
      <c r="L12" s="122"/>
      <c r="M12" s="123">
        <f t="shared" si="0"/>
        <v>0</v>
      </c>
      <c r="N12" s="124"/>
    </row>
    <row r="13" spans="1:14" ht="24" customHeight="1">
      <c r="A13" s="107" t="s">
        <v>73</v>
      </c>
      <c r="B13" s="108" t="s">
        <v>108</v>
      </c>
      <c r="C13" s="109" t="s">
        <v>106</v>
      </c>
      <c r="D13" s="110"/>
      <c r="E13" s="110"/>
      <c r="F13" s="110"/>
      <c r="G13" s="110"/>
      <c r="H13" s="110"/>
      <c r="I13" s="110"/>
      <c r="J13" s="110"/>
      <c r="K13" s="110"/>
      <c r="L13" s="110"/>
      <c r="M13" s="111">
        <f t="shared" si="0"/>
        <v>0</v>
      </c>
      <c r="N13" s="112"/>
    </row>
    <row r="14" spans="1:14" ht="24" customHeight="1">
      <c r="A14" s="113"/>
      <c r="B14" s="114"/>
      <c r="C14" s="129" t="s">
        <v>106</v>
      </c>
      <c r="D14" s="130"/>
      <c r="E14" s="130"/>
      <c r="F14" s="130"/>
      <c r="G14" s="130"/>
      <c r="H14" s="130"/>
      <c r="I14" s="130"/>
      <c r="J14" s="130"/>
      <c r="K14" s="130"/>
      <c r="L14" s="130"/>
      <c r="M14" s="127">
        <f t="shared" si="0"/>
        <v>0</v>
      </c>
      <c r="N14" s="131"/>
    </row>
    <row r="15" spans="1:14" ht="24" customHeight="1">
      <c r="A15" s="113"/>
      <c r="B15" s="114"/>
      <c r="C15" s="125"/>
      <c r="D15" s="126"/>
      <c r="E15" s="126"/>
      <c r="F15" s="126"/>
      <c r="G15" s="126"/>
      <c r="H15" s="126"/>
      <c r="I15" s="126"/>
      <c r="J15" s="126"/>
      <c r="K15" s="126"/>
      <c r="L15" s="126"/>
      <c r="M15" s="127">
        <f t="shared" si="0"/>
        <v>0</v>
      </c>
      <c r="N15" s="128"/>
    </row>
    <row r="16" spans="1:14" ht="24" customHeight="1">
      <c r="A16" s="107" t="s">
        <v>95</v>
      </c>
      <c r="B16" s="108" t="s">
        <v>109</v>
      </c>
      <c r="C16" s="109" t="s">
        <v>106</v>
      </c>
      <c r="D16" s="110"/>
      <c r="E16" s="110"/>
      <c r="F16" s="110"/>
      <c r="G16" s="110"/>
      <c r="H16" s="110"/>
      <c r="I16" s="110"/>
      <c r="J16" s="110"/>
      <c r="K16" s="110"/>
      <c r="L16" s="110"/>
      <c r="M16" s="111">
        <f t="shared" si="0"/>
        <v>0</v>
      </c>
      <c r="N16" s="112"/>
    </row>
    <row r="17" spans="1:14" ht="24" customHeight="1">
      <c r="A17" s="113"/>
      <c r="B17" s="114"/>
      <c r="C17" s="125" t="s">
        <v>106</v>
      </c>
      <c r="D17" s="126"/>
      <c r="E17" s="126"/>
      <c r="F17" s="126"/>
      <c r="G17" s="126"/>
      <c r="H17" s="126"/>
      <c r="I17" s="126"/>
      <c r="J17" s="126"/>
      <c r="K17" s="126"/>
      <c r="L17" s="126"/>
      <c r="M17" s="127">
        <f t="shared" si="0"/>
        <v>0</v>
      </c>
      <c r="N17" s="128"/>
    </row>
    <row r="18" spans="1:14" ht="24" customHeight="1">
      <c r="A18" s="119"/>
      <c r="B18" s="120"/>
      <c r="C18" s="121"/>
      <c r="D18" s="122"/>
      <c r="E18" s="122"/>
      <c r="F18" s="122"/>
      <c r="G18" s="122"/>
      <c r="H18" s="122"/>
      <c r="I18" s="122"/>
      <c r="J18" s="122"/>
      <c r="K18" s="122"/>
      <c r="L18" s="122"/>
      <c r="M18" s="123">
        <f t="shared" si="0"/>
        <v>0</v>
      </c>
      <c r="N18" s="124"/>
    </row>
    <row r="19" spans="1:14" ht="24" customHeight="1">
      <c r="A19" s="271" t="s">
        <v>96</v>
      </c>
      <c r="B19" s="272"/>
      <c r="C19" s="272"/>
      <c r="D19" s="272"/>
      <c r="E19" s="272"/>
      <c r="F19" s="272"/>
      <c r="G19" s="272"/>
      <c r="H19" s="272"/>
      <c r="I19" s="272"/>
      <c r="J19" s="104"/>
      <c r="K19" s="104"/>
      <c r="L19" s="104"/>
      <c r="M19" s="26">
        <f>SUM(M7:M18)</f>
        <v>0</v>
      </c>
      <c r="N19" s="14"/>
    </row>
    <row r="20" spans="1:14" ht="24" customHeight="1">
      <c r="A20" s="261" t="s">
        <v>29</v>
      </c>
      <c r="B20" s="262"/>
      <c r="C20" s="262"/>
      <c r="D20" s="262"/>
      <c r="E20" s="262"/>
      <c r="F20" s="262"/>
      <c r="G20" s="262"/>
      <c r="H20" s="262"/>
      <c r="I20" s="262"/>
      <c r="J20" s="105"/>
      <c r="K20" s="105"/>
      <c r="L20" s="105"/>
      <c r="M20" s="135">
        <f>M19</f>
        <v>0</v>
      </c>
      <c r="N20" s="15" t="s">
        <v>120</v>
      </c>
    </row>
  </sheetData>
  <mergeCells count="8">
    <mergeCell ref="A19:I19"/>
    <mergeCell ref="A20:I20"/>
    <mergeCell ref="A6:N6"/>
    <mergeCell ref="A2:B2"/>
    <mergeCell ref="A4:C5"/>
    <mergeCell ref="D4:L4"/>
    <mergeCell ref="M4:M5"/>
    <mergeCell ref="N4:N5"/>
  </mergeCells>
  <phoneticPr fontId="1"/>
  <pageMargins left="0.51181102362204722" right="0.31496062992125984" top="0.55118110236220474" bottom="0.35433070866141736"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見積表紙</vt:lpstr>
      <vt:lpstr>ライフサイクルコスト作成における留意事項</vt:lpstr>
      <vt:lpstr>様式４　ライフサイクルコスト（総括表）</vt:lpstr>
      <vt:lpstr>１．提案システム構築経費概算</vt:lpstr>
      <vt:lpstr>1-A.機能別カスタマイズ費用見積内訳</vt:lpstr>
      <vt:lpstr>２．提案ソフト等経費概算</vt:lpstr>
      <vt:lpstr>ソフトウェア等明細</vt:lpstr>
      <vt:lpstr>３．提案システム保守・運用等経費概算</vt:lpstr>
      <vt:lpstr>４．追加提案概算</vt:lpstr>
      <vt:lpstr>'１．提案システム構築経費概算'!Print_Area</vt:lpstr>
      <vt:lpstr>'２．提案ソフト等経費概算'!Print_Area</vt:lpstr>
      <vt:lpstr>'３．提案システム保守・運用等経費概算'!Print_Area</vt:lpstr>
      <vt:lpstr>ライフサイクルコスト作成における留意事項!Print_Area</vt:lpstr>
      <vt:lpstr>見積表紙!Print_Area</vt:lpstr>
      <vt:lpstr>'様式４　ライフサイクルコスト（総括表）'!Print_Area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2024-12-19T23:39:14Z</dcterms:created>
  <dcterms:modified xsi:type="dcterms:W3CDTF">2025-01-14T05:57:40Z</dcterms:modified>
</cp:coreProperties>
</file>